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Przeplywy gotowkowe" sheetId="1" r:id="rId1"/>
    <sheet name="Kredyt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<sst xmlns="http://schemas.openxmlformats.org/spreadsheetml/2006/main" count="47" uniqueCount="46">
  <si>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Cena mieszkania</t>
  </si>
  <si>
    <t>Wysokość kredytu</t>
  </si>
  <si>
    <t>Oprocentowanie kredytu</t>
  </si>
  <si>
    <t>Ubezpieczenie niskiego wkładu własnego</t>
  </si>
  <si>
    <t>Rezerwa remontowa</t>
  </si>
  <si>
    <t>Ubezpieczenie mieszkania</t>
  </si>
  <si>
    <t>Czynsz (administracja)</t>
  </si>
  <si>
    <t>Liczba miesięcy wynajętych w roku</t>
  </si>
  <si>
    <t>Miesiąc</t>
  </si>
  <si>
    <t>Oprocentowanie</t>
  </si>
  <si>
    <t>Część kapitałowa raty</t>
  </si>
  <si>
    <t>Część odsetkowa raty</t>
  </si>
  <si>
    <t>Kapitał pozostały do spłaty</t>
  </si>
  <si>
    <t>Wysokość raty</t>
  </si>
  <si>
    <t>Wkład własny</t>
  </si>
  <si>
    <t>Zysk</t>
  </si>
  <si>
    <t>Ubezpieczenie pomostowe</t>
  </si>
  <si>
    <t>Raty kredytu (kapitał i odsetki)</t>
  </si>
  <si>
    <t>Wycena nieruchomości na potrzeby banku</t>
  </si>
  <si>
    <t>Ubezpieczenie na życie (czasami wymagane przez bank)</t>
  </si>
  <si>
    <t>Podatek od czynności cywilnoprawnych (hipoteka zwykła i kaucyjna)</t>
  </si>
  <si>
    <t>Mieszkanie i kredyt</t>
  </si>
  <si>
    <t>Taksa notarialna (+VAT)</t>
  </si>
  <si>
    <t>Założenie księgi wieczystej (tylko w przypadku nowego mieszkania)</t>
  </si>
  <si>
    <t>Wpis prawa własności lokalu</t>
  </si>
  <si>
    <t>Wpis hipoteki zwykłej i kaucyjnej</t>
  </si>
  <si>
    <t>Całkowite koszty</t>
  </si>
  <si>
    <t>gotówkowe:</t>
  </si>
  <si>
    <t>kredytowane:</t>
  </si>
  <si>
    <t>Prowizja za udzielenie kredytu</t>
  </si>
  <si>
    <t>Opłata dla firmy zarządzającej</t>
  </si>
  <si>
    <t>Jednorazowe koszty dodatkowe (ponoszone w momencie zakupu mieszkania)</t>
  </si>
  <si>
    <t>Podatek od czynności cywilnoprawnych (tylko przy kupnie mieszkania na rynku wtórnym)</t>
  </si>
  <si>
    <t>Koszt wykończenia, remontu lub doposażenia mieszkania</t>
  </si>
  <si>
    <t>Rok</t>
  </si>
  <si>
    <t>Zysk z uwzględnieniem utraconych korzyści</t>
  </si>
  <si>
    <t>Długość kredytu (w latach)</t>
  </si>
  <si>
    <t>Przychody</t>
  </si>
  <si>
    <t>Stawka wynajmu (za miesiąc)</t>
  </si>
  <si>
    <t>Podatek od najmu</t>
  </si>
  <si>
    <t>Koszty</t>
  </si>
  <si>
    <t>Utracone korzyści (odsetki od zainwestowanej gotówki)</t>
  </si>
  <si>
    <t>Przepływy gotówkowe (pierwsze 5 lat inwestycji)</t>
  </si>
  <si>
    <t>Prowizja pośrednika (tylko przy kupnie mieszkania na rynku wtórnym)+VAT</t>
  </si>
  <si>
    <t>Koszty przepisania liczników</t>
  </si>
  <si>
    <t>Podatki od nieruchomości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</si>
</sst>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_-* #,##0.000000\ _z_ł_-;\-* #,##0.000000\ _z_ł_-;_-* &quot;-&quot;??\ _z_ł_-;_-@_-"/>
    <numFmt numFmtId="172" formatCode="_-* #,##0.0000000\ _z_ł_-;\-* #,##0.0000000\ _z_ł_-;_-* &quot;-&quot;??\ _z_ł_-;_-@_-"/>
    <numFmt numFmtId="173" formatCode="_-* #,##0.00000000\ _z_ł_-;\-* #,##0.00000000\ _z_ł_-;_-* &quot;-&quot;??\ _z_ł_-;_-@_-"/>
    <numFmt numFmtId="174" formatCode="_-* #,##0.000000000\ _z_ł_-;\-* #,##0.000000000\ _z_ł_-;_-* &quot;-&quot;??\ _z_ł_-;_-@_-"/>
    <numFmt numFmtId="175" formatCode="_-* #,##0.0000000000\ _z_ł_-;\-* #,##0.0000000000\ _z_ł_-;_-* &quot;-&quot;??\ _z_ł_-;_-@_-"/>
    <numFmt numFmtId="176" formatCode="_-* #,##0.00000000000\ _z_ł_-;\-* #,##0.00000000000\ _z_ł_-;_-* &quot;-&quot;??\ _z_ł_-;_-@_-"/>
    <numFmt numFmtId="177" formatCode="_-* #,##0.000000000000\ _z_ł_-;\-* #,##0.000000000000\ _z_ł_-;_-* &quot;-&quot;??\ _z_ł_-;_-@_-"/>
    <numFmt numFmtId="178" formatCode="_-* #,##0.0000000000000\ _z_ł_-;\-* #,##0.0000000000000\ _z_ł_-;_-* &quot;-&quot;??\ _z_ł_-;_-@_-"/>
    <numFmt numFmtId="179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7" fontId="0" fillId="0" borderId="1" xfId="15" applyNumberFormat="1" applyBorder="1" applyAlignment="1">
      <alignment/>
    </xf>
    <xf numFmtId="10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7" fontId="0" fillId="0" borderId="3" xfId="0" applyNumberFormat="1" applyBorder="1" applyAlignment="1">
      <alignment/>
    </xf>
    <xf numFmtId="168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0" fontId="0" fillId="0" borderId="5" xfId="0" applyNumberFormat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9" xfId="15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3" fillId="0" borderId="15" xfId="15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15" xfId="15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0" fontId="3" fillId="0" borderId="19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3" fontId="5" fillId="0" borderId="0" xfId="15" applyFont="1" applyBorder="1" applyAlignment="1">
      <alignment vertical="center"/>
    </xf>
    <xf numFmtId="10" fontId="5" fillId="0" borderId="0" xfId="17" applyNumberFormat="1" applyFont="1" applyBorder="1" applyAlignment="1">
      <alignment vertical="center"/>
    </xf>
    <xf numFmtId="43" fontId="4" fillId="0" borderId="0" xfId="15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0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3" fontId="3" fillId="0" borderId="19" xfId="15" applyFont="1" applyBorder="1" applyAlignment="1">
      <alignment vertical="center"/>
    </xf>
    <xf numFmtId="0" fontId="2" fillId="0" borderId="0" xfId="0" applyFont="1" applyAlignment="1">
      <alignment/>
    </xf>
    <xf numFmtId="43" fontId="2" fillId="0" borderId="19" xfId="15" applyFont="1" applyBorder="1" applyAlignment="1">
      <alignment vertical="center"/>
    </xf>
    <xf numFmtId="43" fontId="2" fillId="0" borderId="20" xfId="15" applyFont="1" applyBorder="1" applyAlignment="1">
      <alignment vertical="center"/>
    </xf>
    <xf numFmtId="43" fontId="2" fillId="0" borderId="18" xfId="15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3" fontId="4" fillId="0" borderId="0" xfId="0" applyNumberFormat="1" applyFont="1" applyAlignment="1">
      <alignment/>
    </xf>
    <xf numFmtId="43" fontId="5" fillId="0" borderId="0" xfId="15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0"/>
  <sheetViews>
    <sheetView showGridLines="0" tabSelected="1" workbookViewId="0" topLeftCell="A4">
      <selection activeCell="C42" sqref="C42"/>
    </sheetView>
  </sheetViews>
  <sheetFormatPr defaultColWidth="9.140625" defaultRowHeight="12.75"/>
  <cols>
    <col min="1" max="1" width="9.140625" style="29" customWidth="1"/>
    <col min="2" max="2" width="31.140625" style="29" customWidth="1"/>
    <col min="3" max="3" width="9.140625" style="29" customWidth="1"/>
    <col min="4" max="4" width="13.57421875" style="29" bestFit="1" customWidth="1"/>
    <col min="5" max="5" width="12.7109375" style="29" bestFit="1" customWidth="1"/>
    <col min="6" max="8" width="12.28125" style="29" bestFit="1" customWidth="1"/>
    <col min="9" max="16384" width="9.140625" style="29" customWidth="1"/>
  </cols>
  <sheetData>
    <row r="3" ht="13.5" thickBot="1"/>
    <row r="4" spans="2:4" ht="13.5" thickBot="1">
      <c r="B4" s="53" t="s">
        <v>21</v>
      </c>
      <c r="C4" s="54"/>
      <c r="D4" s="55"/>
    </row>
    <row r="5" spans="2:4" ht="12.75">
      <c r="B5" s="18" t="s">
        <v>0</v>
      </c>
      <c r="C5" s="19"/>
      <c r="D5" s="20">
        <f>443000*(1-7%)</f>
        <v>411990</v>
      </c>
    </row>
    <row r="6" spans="2:4" ht="12.75">
      <c r="B6" s="21" t="s">
        <v>14</v>
      </c>
      <c r="C6" s="22"/>
      <c r="D6" s="20">
        <v>0</v>
      </c>
    </row>
    <row r="7" spans="2:4" ht="12.75">
      <c r="B7" s="21" t="s">
        <v>1</v>
      </c>
      <c r="C7" s="22"/>
      <c r="D7" s="23">
        <f>D5-D6</f>
        <v>411990</v>
      </c>
    </row>
    <row r="8" spans="2:4" ht="12.75">
      <c r="B8" s="21" t="s">
        <v>36</v>
      </c>
      <c r="C8" s="22"/>
      <c r="D8" s="20">
        <v>30</v>
      </c>
    </row>
    <row r="9" spans="2:4" ht="13.5" thickBot="1">
      <c r="B9" s="24" t="s">
        <v>2</v>
      </c>
      <c r="C9" s="25"/>
      <c r="D9" s="26">
        <v>0.0622</v>
      </c>
    </row>
    <row r="10" ht="13.5" thickBot="1">
      <c r="D10" s="30"/>
    </row>
    <row r="11" spans="2:4" ht="27" customHeight="1" thickBot="1">
      <c r="B11" s="56" t="s">
        <v>31</v>
      </c>
      <c r="C11" s="57"/>
      <c r="D11" s="58"/>
    </row>
    <row r="12" spans="2:4" ht="12.75">
      <c r="B12" s="40" t="s">
        <v>14</v>
      </c>
      <c r="C12" s="22"/>
      <c r="D12" s="23">
        <f>D6</f>
        <v>0</v>
      </c>
    </row>
    <row r="13" spans="2:4" ht="12.75">
      <c r="B13" s="40" t="s">
        <v>29</v>
      </c>
      <c r="C13" s="41">
        <v>0</v>
      </c>
      <c r="D13" s="23">
        <f>C13*D7</f>
        <v>0</v>
      </c>
    </row>
    <row r="14" spans="2:4" ht="25.5">
      <c r="B14" s="40" t="s">
        <v>18</v>
      </c>
      <c r="C14" s="22"/>
      <c r="D14" s="20">
        <v>700</v>
      </c>
    </row>
    <row r="15" spans="2:4" ht="25.5">
      <c r="B15" s="40" t="s">
        <v>19</v>
      </c>
      <c r="C15" s="22"/>
      <c r="D15" s="20">
        <v>0</v>
      </c>
    </row>
    <row r="16" spans="2:4" ht="12.75">
      <c r="B16" s="40" t="s">
        <v>22</v>
      </c>
      <c r="C16" s="22"/>
      <c r="D16" s="23">
        <f>IF(D5&lt;=3000,100,IF(D5&lt;=10000,100+3%*(D5-3000),IF(D5&lt;=30000,310+2%*(D5-10000),IF(D5&lt;=60000,710+1%*(D5-30000),IF(D5&lt;=1000000,1010+0.4%*(D5-60000),IF(D5&lt;=2000000,4770+0.2%*(D5-1000000),IF((6770+0.25%*(D5-2000000))&lt;=10000,6770+0.25%*(D5-2000000),10000)))))))</f>
        <v>2417.96</v>
      </c>
    </row>
    <row r="17" spans="2:4" ht="38.25">
      <c r="B17" s="40" t="s">
        <v>32</v>
      </c>
      <c r="C17" s="42">
        <v>0.02</v>
      </c>
      <c r="D17" s="23">
        <f>C17*D5</f>
        <v>8239.8</v>
      </c>
    </row>
    <row r="18" spans="2:4" ht="25.5">
      <c r="B18" s="40" t="s">
        <v>23</v>
      </c>
      <c r="C18" s="22"/>
      <c r="D18" s="20">
        <f>60*0</f>
        <v>0</v>
      </c>
    </row>
    <row r="19" spans="2:4" ht="12.75">
      <c r="B19" s="40" t="s">
        <v>24</v>
      </c>
      <c r="C19" s="22"/>
      <c r="D19" s="20">
        <v>200</v>
      </c>
    </row>
    <row r="20" spans="2:4" ht="12.75">
      <c r="B20" s="40" t="s">
        <v>25</v>
      </c>
      <c r="C20" s="22"/>
      <c r="D20" s="20">
        <f>2*200</f>
        <v>400</v>
      </c>
    </row>
    <row r="21" spans="2:4" ht="38.25">
      <c r="B21" s="40" t="s">
        <v>20</v>
      </c>
      <c r="C21" s="22"/>
      <c r="D21" s="23">
        <f>0.1%*D7+19</f>
        <v>430.99</v>
      </c>
    </row>
    <row r="22" spans="2:4" ht="38.25">
      <c r="B22" s="40" t="s">
        <v>43</v>
      </c>
      <c r="C22" s="43">
        <v>0.025</v>
      </c>
      <c r="D22" s="23">
        <f>C22*D5*1.22</f>
        <v>12565.695</v>
      </c>
    </row>
    <row r="23" spans="2:4" ht="12.75">
      <c r="B23" s="40" t="s">
        <v>44</v>
      </c>
      <c r="C23" s="43"/>
      <c r="D23" s="20">
        <v>500</v>
      </c>
    </row>
    <row r="24" spans="2:4" ht="26.25" thickBot="1">
      <c r="B24" s="44" t="s">
        <v>33</v>
      </c>
      <c r="C24" s="25"/>
      <c r="D24" s="45">
        <v>5000</v>
      </c>
    </row>
    <row r="25" spans="2:4" ht="13.5" thickBot="1">
      <c r="B25" s="46"/>
      <c r="C25" s="46"/>
      <c r="D25" s="46"/>
    </row>
    <row r="26" spans="2:4" ht="13.5" thickBot="1">
      <c r="B26" s="59" t="s">
        <v>26</v>
      </c>
      <c r="C26" s="60"/>
      <c r="D26" s="61"/>
    </row>
    <row r="27" spans="2:4" ht="12.75">
      <c r="B27" s="21" t="s">
        <v>27</v>
      </c>
      <c r="C27" s="22"/>
      <c r="D27" s="23">
        <f>SUM(D12:D24)</f>
        <v>30454.445</v>
      </c>
    </row>
    <row r="28" spans="2:4" ht="13.5" thickBot="1">
      <c r="B28" s="24" t="s">
        <v>28</v>
      </c>
      <c r="C28" s="25"/>
      <c r="D28" s="47">
        <f>D7</f>
        <v>411990</v>
      </c>
    </row>
    <row r="30" ht="12.75">
      <c r="E30" s="63">
        <f>E31*32%</f>
        <v>1446.2088554446889</v>
      </c>
    </row>
    <row r="31" spans="5:7" ht="12.75">
      <c r="E31" s="63">
        <f>E37-E39-E40-E43-G31-F31</f>
        <v>4519.402673264653</v>
      </c>
      <c r="F31" s="63">
        <f>1.5%*(D5+D16+D22+D24)</f>
        <v>6479.604825</v>
      </c>
      <c r="G31" s="29">
        <f>SUM(Kredyt!E4:E15)</f>
        <v>4855.002501735342</v>
      </c>
    </row>
    <row r="33" spans="2:8" ht="12.75">
      <c r="B33" s="62" t="s">
        <v>42</v>
      </c>
      <c r="C33" s="62"/>
      <c r="D33" s="62"/>
      <c r="E33" s="62"/>
      <c r="F33" s="62"/>
      <c r="G33" s="62"/>
      <c r="H33" s="62"/>
    </row>
    <row r="34" spans="2:8" ht="13.5" thickBot="1">
      <c r="B34" s="50" t="s">
        <v>34</v>
      </c>
      <c r="C34" s="33"/>
      <c r="D34" s="34">
        <v>1</v>
      </c>
      <c r="E34" s="34">
        <v>2</v>
      </c>
      <c r="F34" s="34">
        <v>3</v>
      </c>
      <c r="G34" s="34">
        <v>4</v>
      </c>
      <c r="H34" s="34">
        <v>5</v>
      </c>
    </row>
    <row r="35" spans="2:8" ht="12.75">
      <c r="B35" s="51" t="s">
        <v>38</v>
      </c>
      <c r="C35" s="27"/>
      <c r="D35" s="35">
        <f>2200*(1-7%)</f>
        <v>2045.9999999999998</v>
      </c>
      <c r="E35" s="35">
        <f aca="true" t="shared" si="0" ref="E35:H36">D35</f>
        <v>2045.9999999999998</v>
      </c>
      <c r="F35" s="35">
        <f t="shared" si="0"/>
        <v>2045.9999999999998</v>
      </c>
      <c r="G35" s="35">
        <f t="shared" si="0"/>
        <v>2045.9999999999998</v>
      </c>
      <c r="H35" s="35">
        <f t="shared" si="0"/>
        <v>2045.9999999999998</v>
      </c>
    </row>
    <row r="36" spans="2:8" ht="12.75">
      <c r="B36" s="51" t="s">
        <v>7</v>
      </c>
      <c r="C36" s="27"/>
      <c r="D36" s="35">
        <v>11</v>
      </c>
      <c r="E36" s="35">
        <f t="shared" si="0"/>
        <v>11</v>
      </c>
      <c r="F36" s="35">
        <f t="shared" si="0"/>
        <v>11</v>
      </c>
      <c r="G36" s="35">
        <f t="shared" si="0"/>
        <v>11</v>
      </c>
      <c r="H36" s="35">
        <f t="shared" si="0"/>
        <v>11</v>
      </c>
    </row>
    <row r="37" spans="2:8" ht="13.5" thickBot="1">
      <c r="B37" s="50" t="s">
        <v>37</v>
      </c>
      <c r="C37" s="33"/>
      <c r="D37" s="48">
        <f>D35*D36</f>
        <v>22505.999999999996</v>
      </c>
      <c r="E37" s="48">
        <f>E35*E36</f>
        <v>22505.999999999996</v>
      </c>
      <c r="F37" s="48">
        <f>F35*F36</f>
        <v>22505.999999999996</v>
      </c>
      <c r="G37" s="48">
        <f>G35*G36</f>
        <v>22505.999999999996</v>
      </c>
      <c r="H37" s="48">
        <f>H35*H36</f>
        <v>22505.999999999996</v>
      </c>
    </row>
    <row r="38" spans="2:8" ht="25.5">
      <c r="B38" s="51" t="s">
        <v>3</v>
      </c>
      <c r="C38" s="36">
        <v>0.009</v>
      </c>
      <c r="D38" s="37">
        <f>IF($D$7&gt;80%*$D$5,$C38*($D$7-80%*$D$5),0)</f>
        <v>741.582</v>
      </c>
      <c r="E38" s="37">
        <f>IF(Kredyt!G15&gt;80%*$D$5,$C38*(Kredyt!G15-80%*$D$5),0)</f>
        <v>697.8869774843819</v>
      </c>
      <c r="F38" s="37">
        <f>IF(Kredyt!G27&gt;80%*$D$5,$C38*(Kredyt!G27-80%*$D$5),0)</f>
        <v>651.3952893141764</v>
      </c>
      <c r="G38" s="37">
        <f>IF(Kredyt!G39&gt;80%*$D$5,$C38*(Kredyt!G39-80%*$D$5),0)</f>
        <v>601.927937097043</v>
      </c>
      <c r="H38" s="37">
        <f>IF(Kredyt!G51&gt;80%*$D$5,$C38*(Kredyt!G51-80%*$D$5),0)</f>
        <v>549.2944657888956</v>
      </c>
    </row>
    <row r="39" spans="2:8" ht="12.75">
      <c r="B39" s="51" t="s">
        <v>4</v>
      </c>
      <c r="C39" s="27"/>
      <c r="D39" s="35">
        <f>2000/2+20000/10</f>
        <v>3000</v>
      </c>
      <c r="E39" s="35">
        <f>D39</f>
        <v>3000</v>
      </c>
      <c r="F39" s="35">
        <f>E39</f>
        <v>3000</v>
      </c>
      <c r="G39" s="35">
        <f>F39</f>
        <v>3000</v>
      </c>
      <c r="H39" s="35">
        <f>G39</f>
        <v>3000</v>
      </c>
    </row>
    <row r="40" spans="2:8" ht="12.75">
      <c r="B40" s="51" t="s">
        <v>5</v>
      </c>
      <c r="C40" s="31">
        <v>0.001</v>
      </c>
      <c r="D40" s="37">
        <f>$C40*$D$5</f>
        <v>411.99</v>
      </c>
      <c r="E40" s="37">
        <f>$C40*$D$5</f>
        <v>411.99</v>
      </c>
      <c r="F40" s="37">
        <f>$C40*$D$5</f>
        <v>411.99</v>
      </c>
      <c r="G40" s="37">
        <f>$C40*$D$5</f>
        <v>411.99</v>
      </c>
      <c r="H40" s="37">
        <f>$C40*$D$5</f>
        <v>411.99</v>
      </c>
    </row>
    <row r="41" spans="2:8" ht="12.75">
      <c r="B41" s="51" t="s">
        <v>39</v>
      </c>
      <c r="C41" s="31"/>
      <c r="D41" s="37">
        <f>MIN(IF(D37&gt;D39+D40+D43+D46+SUM(Kredyt!D4:D15)+1.5%*($D$5+$D$16+$D$22+$D$24),(D37-(D39+D40+D43+D46+SUM(Kredyt!D4:D15)+1.5%*($D$5+$D$16+$D$22+$D$24)))*32%,0),8.5%*D37)</f>
        <v>0</v>
      </c>
      <c r="E41" s="37">
        <f>MIN(IF(E37&gt;E39+E40+E43+E46+SUM(Kredyt!D16:D27)+1.5%*($D$5+$D$16+$D$22+$D$24),(E37-(E39+E40+E43+E46+SUM(Kredyt!D16:D27)+1.5%*($D$5+$D$16+$D$22+$D$24)))*32%,0),8.5%*E37)</f>
        <v>0</v>
      </c>
      <c r="F41" s="37">
        <f>MIN(IF(F37&gt;F39+F40+F43+F46+SUM(Kredyt!D28:D39)+1.5%*($D$5+$D$16+$D$22+$D$24),(F37-(F39+F40+F43+F46+SUM(Kredyt!D28:D39)+1.5%*($D$5+$D$16+$D$22+$D$24)))*32%,0),8.5%*F37)</f>
        <v>0</v>
      </c>
      <c r="G41" s="37">
        <f>MIN(IF(G37&gt;G39+G40+G43+G46+SUM(Kredyt!D40:D51)+1.5%*($D$5+$D$16+$D$22+$D$24),(G37-(G39+G40+G43+G46+SUM(Kredyt!D40:D51)+1.5%*($D$5+$D$16+$D$22+$D$24)))*32%,0),8.5%*G37)</f>
        <v>0</v>
      </c>
      <c r="H41" s="37">
        <f>MIN(IF(H37&gt;H39+H40+H43+H46+SUM(Kredyt!D52:D63)+1.5%*($D$5+$D$16+$D$22+$D$24),(H37-(H39+H40+H43+H46+SUM(Kredyt!D52:D63)+1.5%*($D$5+$D$16+$D$22+$D$24)))*32%,0),8.5%*H37)</f>
        <v>0</v>
      </c>
    </row>
    <row r="42" spans="2:8" ht="12.75">
      <c r="B42" s="51" t="s">
        <v>45</v>
      </c>
      <c r="C42" s="64">
        <v>81</v>
      </c>
      <c r="D42" s="37">
        <f>$C42*0.65</f>
        <v>52.65</v>
      </c>
      <c r="E42" s="37">
        <f>$C42*0.65</f>
        <v>52.65</v>
      </c>
      <c r="F42" s="37">
        <f>$C42*0.65</f>
        <v>52.65</v>
      </c>
      <c r="G42" s="37">
        <f>$C42*0.65</f>
        <v>52.65</v>
      </c>
      <c r="H42" s="37">
        <f>$C42*0.65</f>
        <v>52.65</v>
      </c>
    </row>
    <row r="43" spans="2:8" ht="12.75">
      <c r="B43" s="51" t="s">
        <v>6</v>
      </c>
      <c r="C43" s="27"/>
      <c r="D43" s="37">
        <f>12*270</f>
        <v>3240</v>
      </c>
      <c r="E43" s="37">
        <f>D43</f>
        <v>3240</v>
      </c>
      <c r="F43" s="37">
        <f>E43</f>
        <v>3240</v>
      </c>
      <c r="G43" s="37">
        <f>F43</f>
        <v>3240</v>
      </c>
      <c r="H43" s="37">
        <f>G43</f>
        <v>3240</v>
      </c>
    </row>
    <row r="44" spans="2:8" ht="12.75">
      <c r="B44" s="51" t="s">
        <v>17</v>
      </c>
      <c r="C44" s="27"/>
      <c r="D44" s="37">
        <f>SUM(Kredyt!F4:F15)</f>
        <v>30343.922756395008</v>
      </c>
      <c r="E44" s="37">
        <f>SUM(Kredyt!F16:F27)</f>
        <v>30343.922756395008</v>
      </c>
      <c r="F44" s="37">
        <f>SUM(Kredyt!F28:F39)</f>
        <v>30343.922756394997</v>
      </c>
      <c r="G44" s="37">
        <f>SUM(Kredyt!F40:F51)</f>
        <v>30343.92275639499</v>
      </c>
      <c r="H44" s="37">
        <f>SUM(Kredyt!F52:F63)</f>
        <v>30343.922756394997</v>
      </c>
    </row>
    <row r="45" spans="2:8" ht="12.75">
      <c r="B45" s="51" t="s">
        <v>16</v>
      </c>
      <c r="C45" s="31">
        <f>0.215%*4</f>
        <v>0.0086</v>
      </c>
      <c r="D45" s="37">
        <f>6*C45/12*D7</f>
        <v>1771.557</v>
      </c>
      <c r="E45" s="37">
        <v>0</v>
      </c>
      <c r="F45" s="37">
        <v>0</v>
      </c>
      <c r="G45" s="37">
        <v>0</v>
      </c>
      <c r="H45" s="37">
        <v>0</v>
      </c>
    </row>
    <row r="46" spans="2:8" ht="12.75">
      <c r="B46" s="51" t="s">
        <v>30</v>
      </c>
      <c r="C46" s="38"/>
      <c r="D46" s="35">
        <v>0</v>
      </c>
      <c r="E46" s="35">
        <f>D46</f>
        <v>0</v>
      </c>
      <c r="F46" s="35">
        <f>E46</f>
        <v>0</v>
      </c>
      <c r="G46" s="35">
        <f>F46</f>
        <v>0</v>
      </c>
      <c r="H46" s="35">
        <f>G46</f>
        <v>0</v>
      </c>
    </row>
    <row r="47" spans="2:8" ht="13.5" thickBot="1">
      <c r="B47" s="50" t="s">
        <v>40</v>
      </c>
      <c r="C47" s="39"/>
      <c r="D47" s="48">
        <f>SUM(D38:D46)</f>
        <v>39561.70175639501</v>
      </c>
      <c r="E47" s="48">
        <f>SUM(E38:E46)</f>
        <v>37746.44973387939</v>
      </c>
      <c r="F47" s="48">
        <f>SUM(F38:F46)</f>
        <v>37699.95804570917</v>
      </c>
      <c r="G47" s="48">
        <f>SUM(G38:G46)</f>
        <v>37650.49069349203</v>
      </c>
      <c r="H47" s="48">
        <f>SUM(H38:H46)</f>
        <v>37597.85722218389</v>
      </c>
    </row>
    <row r="48" spans="2:8" ht="13.5" thickBot="1">
      <c r="B48" s="52" t="s">
        <v>15</v>
      </c>
      <c r="C48" s="28"/>
      <c r="D48" s="49">
        <f>D37-D47</f>
        <v>-17055.70175639501</v>
      </c>
      <c r="E48" s="49">
        <f>E37-E47</f>
        <v>-15240.449733879392</v>
      </c>
      <c r="F48" s="49">
        <f>F37-F47</f>
        <v>-15193.958045709176</v>
      </c>
      <c r="G48" s="49">
        <f>G37-G47</f>
        <v>-15144.490693492033</v>
      </c>
      <c r="H48" s="49">
        <f>H37-H47</f>
        <v>-15091.857222183895</v>
      </c>
    </row>
    <row r="49" spans="2:8" ht="25.5">
      <c r="B49" s="51" t="s">
        <v>41</v>
      </c>
      <c r="C49" s="32">
        <v>0.05</v>
      </c>
      <c r="D49" s="37">
        <f>$C49*$D$27*0.81</f>
        <v>1233.4050225</v>
      </c>
      <c r="E49" s="37">
        <f>$C49*$D$27*0.81</f>
        <v>1233.4050225</v>
      </c>
      <c r="F49" s="37">
        <f>$C49*$D$27*0.81</f>
        <v>1233.4050225</v>
      </c>
      <c r="G49" s="37">
        <f>$C49*$D$27*0.81</f>
        <v>1233.4050225</v>
      </c>
      <c r="H49" s="37">
        <f>$C49*$D$27*0.81</f>
        <v>1233.4050225</v>
      </c>
    </row>
    <row r="50" spans="2:8" ht="26.25" thickBot="1">
      <c r="B50" s="50" t="s">
        <v>35</v>
      </c>
      <c r="C50" s="33"/>
      <c r="D50" s="48">
        <f>D48-D49</f>
        <v>-18289.10677889501</v>
      </c>
      <c r="E50" s="48">
        <f>E48-E49</f>
        <v>-16473.85475637939</v>
      </c>
      <c r="F50" s="48">
        <f>F48-F49</f>
        <v>-16427.363068209175</v>
      </c>
      <c r="G50" s="48">
        <f>G48-G49</f>
        <v>-16377.895715992032</v>
      </c>
      <c r="H50" s="48">
        <f>H48-H49</f>
        <v>-16325.262244683894</v>
      </c>
    </row>
  </sheetData>
  <mergeCells count="4">
    <mergeCell ref="B4:D4"/>
    <mergeCell ref="B11:D11"/>
    <mergeCell ref="B26:D26"/>
    <mergeCell ref="B33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03"/>
  <sheetViews>
    <sheetView workbookViewId="0" topLeftCell="A1">
      <selection activeCell="E4" sqref="E4:E15"/>
    </sheetView>
  </sheetViews>
  <sheetFormatPr defaultColWidth="9.140625" defaultRowHeight="12.75"/>
  <cols>
    <col min="4" max="4" width="11.28125" style="0" bestFit="1" customWidth="1"/>
    <col min="5" max="5" width="9.7109375" style="0" bestFit="1" customWidth="1"/>
    <col min="6" max="6" width="10.8515625" style="0" customWidth="1"/>
    <col min="7" max="7" width="15.8515625" style="0" customWidth="1"/>
  </cols>
  <sheetData>
    <row r="1" ht="13.5" thickBot="1"/>
    <row r="2" spans="2:7" ht="39" thickBot="1">
      <c r="B2" s="15" t="s">
        <v>8</v>
      </c>
      <c r="C2" s="16" t="s">
        <v>9</v>
      </c>
      <c r="D2" s="16" t="s">
        <v>11</v>
      </c>
      <c r="E2" s="16" t="s">
        <v>10</v>
      </c>
      <c r="F2" s="16" t="s">
        <v>13</v>
      </c>
      <c r="G2" s="17" t="s">
        <v>12</v>
      </c>
    </row>
    <row r="3" spans="2:7" ht="12.75">
      <c r="B3" s="12">
        <v>0</v>
      </c>
      <c r="C3" s="13"/>
      <c r="D3" s="13"/>
      <c r="E3" s="13"/>
      <c r="F3" s="13"/>
      <c r="G3" s="14">
        <f>'Przeplywy gotowkowe'!D7</f>
        <v>411990</v>
      </c>
    </row>
    <row r="4" spans="2:7" ht="12.75">
      <c r="B4" s="4">
        <v>1</v>
      </c>
      <c r="C4" s="2">
        <f>'Przeplywy gotowkowe'!D9</f>
        <v>0.0622</v>
      </c>
      <c r="D4" s="1">
        <f>G3*C4/12</f>
        <v>2135.4815</v>
      </c>
      <c r="E4" s="1">
        <f>G3/((((1+(C4/12))^('Przeplywy gotowkowe'!$D$8*12))-1)/(C4/12))</f>
        <v>393.1787296995835</v>
      </c>
      <c r="F4" s="3">
        <f>IF(G3&gt;0,D4+E4,0)</f>
        <v>2528.6602296995834</v>
      </c>
      <c r="G4" s="5">
        <f>IF(G3-E4&gt;0.001,G3-E4,0)</f>
        <v>411596.8212703004</v>
      </c>
    </row>
    <row r="5" spans="2:7" ht="12.75">
      <c r="B5" s="4">
        <v>2</v>
      </c>
      <c r="C5" s="2">
        <f>C4</f>
        <v>0.0622</v>
      </c>
      <c r="D5" s="1">
        <f>G4*C5/12</f>
        <v>2133.4435235843907</v>
      </c>
      <c r="E5" s="1">
        <f>IF(G4&gt;0,E4*(1+C5/12),0)</f>
        <v>395.216706115193</v>
      </c>
      <c r="F5" s="3">
        <f aca="true" t="shared" si="0" ref="F5:F68">IF(G4&gt;0,D5+E5,0)</f>
        <v>2528.660229699584</v>
      </c>
      <c r="G5" s="5">
        <f aca="true" t="shared" si="1" ref="G5:G68">IF(G4-E5&gt;0.001,G4-E5,0)</f>
        <v>411201.60456418525</v>
      </c>
    </row>
    <row r="6" spans="2:7" ht="12.75">
      <c r="B6" s="4">
        <v>3</v>
      </c>
      <c r="C6" s="2">
        <f aca="true" t="shared" si="2" ref="C6:C69">C5</f>
        <v>0.0622</v>
      </c>
      <c r="D6" s="1">
        <f aca="true" t="shared" si="3" ref="D6:D69">G5*C6/12</f>
        <v>2131.3949836576935</v>
      </c>
      <c r="E6" s="1">
        <f aca="true" t="shared" si="4" ref="E6:E69">IF(G5&gt;0,E5*(1+C6/12),0)</f>
        <v>397.26524604189007</v>
      </c>
      <c r="F6" s="3">
        <f t="shared" si="0"/>
        <v>2528.6602296995834</v>
      </c>
      <c r="G6" s="5">
        <f t="shared" si="1"/>
        <v>410804.3393181434</v>
      </c>
    </row>
    <row r="7" spans="2:7" ht="12.75">
      <c r="B7" s="4">
        <v>4</v>
      </c>
      <c r="C7" s="2">
        <f t="shared" si="2"/>
        <v>0.0622</v>
      </c>
      <c r="D7" s="1">
        <f t="shared" si="3"/>
        <v>2129.33582546571</v>
      </c>
      <c r="E7" s="1">
        <f t="shared" si="4"/>
        <v>399.32440423387385</v>
      </c>
      <c r="F7" s="3">
        <f t="shared" si="0"/>
        <v>2528.660229699584</v>
      </c>
      <c r="G7" s="5">
        <f t="shared" si="1"/>
        <v>410405.0149139095</v>
      </c>
    </row>
    <row r="8" spans="2:7" ht="12.75">
      <c r="B8" s="4">
        <v>5</v>
      </c>
      <c r="C8" s="2">
        <f t="shared" si="2"/>
        <v>0.0622</v>
      </c>
      <c r="D8" s="1">
        <f t="shared" si="3"/>
        <v>2127.265993970431</v>
      </c>
      <c r="E8" s="1">
        <f t="shared" si="4"/>
        <v>401.39423572915274</v>
      </c>
      <c r="F8" s="3">
        <f t="shared" si="0"/>
        <v>2528.6602296995834</v>
      </c>
      <c r="G8" s="5">
        <f t="shared" si="1"/>
        <v>410003.6206781803</v>
      </c>
    </row>
    <row r="9" spans="2:7" ht="12.75">
      <c r="B9" s="4">
        <v>6</v>
      </c>
      <c r="C9" s="2">
        <f t="shared" si="2"/>
        <v>0.0622</v>
      </c>
      <c r="D9" s="1">
        <f t="shared" si="3"/>
        <v>2125.1854338485678</v>
      </c>
      <c r="E9" s="1">
        <f t="shared" si="4"/>
        <v>403.47479585101553</v>
      </c>
      <c r="F9" s="3">
        <f t="shared" si="0"/>
        <v>2528.6602296995834</v>
      </c>
      <c r="G9" s="5">
        <f t="shared" si="1"/>
        <v>409600.14588232926</v>
      </c>
    </row>
    <row r="10" spans="2:7" ht="12.75">
      <c r="B10" s="4">
        <v>7</v>
      </c>
      <c r="C10" s="2">
        <f t="shared" si="2"/>
        <v>0.0622</v>
      </c>
      <c r="D10" s="1">
        <f t="shared" si="3"/>
        <v>2123.094089490073</v>
      </c>
      <c r="E10" s="1">
        <f t="shared" si="4"/>
        <v>405.56614020950997</v>
      </c>
      <c r="F10" s="3">
        <f t="shared" si="0"/>
        <v>2528.6602296995834</v>
      </c>
      <c r="G10" s="5">
        <f t="shared" si="1"/>
        <v>409194.57974211976</v>
      </c>
    </row>
    <row r="11" spans="2:7" ht="12.75">
      <c r="B11" s="4">
        <v>8</v>
      </c>
      <c r="C11" s="2">
        <f t="shared" si="2"/>
        <v>0.0622</v>
      </c>
      <c r="D11" s="1">
        <f t="shared" si="3"/>
        <v>2120.9919049966543</v>
      </c>
      <c r="E11" s="1">
        <f t="shared" si="4"/>
        <v>407.6683247029292</v>
      </c>
      <c r="F11" s="3">
        <f t="shared" si="0"/>
        <v>2528.6602296995834</v>
      </c>
      <c r="G11" s="5">
        <f t="shared" si="1"/>
        <v>408786.9114174168</v>
      </c>
    </row>
    <row r="12" spans="2:7" ht="12.75">
      <c r="B12" s="4">
        <v>9</v>
      </c>
      <c r="C12" s="2">
        <f t="shared" si="2"/>
        <v>0.0622</v>
      </c>
      <c r="D12" s="1">
        <f t="shared" si="3"/>
        <v>2118.878824180277</v>
      </c>
      <c r="E12" s="1">
        <f t="shared" si="4"/>
        <v>409.7814055193061</v>
      </c>
      <c r="F12" s="3">
        <f t="shared" si="0"/>
        <v>2528.6602296995834</v>
      </c>
      <c r="G12" s="5">
        <f t="shared" si="1"/>
        <v>408377.13001189753</v>
      </c>
    </row>
    <row r="13" spans="2:7" ht="12.75">
      <c r="B13" s="4">
        <v>10</v>
      </c>
      <c r="C13" s="2">
        <f t="shared" si="2"/>
        <v>0.0622</v>
      </c>
      <c r="D13" s="1">
        <f t="shared" si="3"/>
        <v>2116.754790561669</v>
      </c>
      <c r="E13" s="1">
        <f t="shared" si="4"/>
        <v>411.90543913791447</v>
      </c>
      <c r="F13" s="3">
        <f t="shared" si="0"/>
        <v>2528.6602296995834</v>
      </c>
      <c r="G13" s="5">
        <f t="shared" si="1"/>
        <v>407965.22457275965</v>
      </c>
    </row>
    <row r="14" spans="2:7" ht="12.75">
      <c r="B14" s="4">
        <v>11</v>
      </c>
      <c r="C14" s="2">
        <f t="shared" si="2"/>
        <v>0.0622</v>
      </c>
      <c r="D14" s="1">
        <f t="shared" si="3"/>
        <v>2114.619747368804</v>
      </c>
      <c r="E14" s="1">
        <f t="shared" si="4"/>
        <v>414.0404823307793</v>
      </c>
      <c r="F14" s="3">
        <f t="shared" si="0"/>
        <v>2528.6602296995834</v>
      </c>
      <c r="G14" s="5">
        <f t="shared" si="1"/>
        <v>407551.18409042887</v>
      </c>
    </row>
    <row r="15" spans="2:7" ht="12.75">
      <c r="B15" s="4">
        <v>12</v>
      </c>
      <c r="C15" s="2">
        <f t="shared" si="2"/>
        <v>0.0622</v>
      </c>
      <c r="D15" s="1">
        <f t="shared" si="3"/>
        <v>2112.4736375353896</v>
      </c>
      <c r="E15" s="1">
        <f t="shared" si="4"/>
        <v>416.1865921641938</v>
      </c>
      <c r="F15" s="3">
        <f t="shared" si="0"/>
        <v>2528.6602296995834</v>
      </c>
      <c r="G15" s="5">
        <f t="shared" si="1"/>
        <v>407134.99749826465</v>
      </c>
    </row>
    <row r="16" spans="2:7" ht="12.75">
      <c r="B16" s="4">
        <v>13</v>
      </c>
      <c r="C16" s="2">
        <f t="shared" si="2"/>
        <v>0.0622</v>
      </c>
      <c r="D16" s="1">
        <f t="shared" si="3"/>
        <v>2110.3164036993385</v>
      </c>
      <c r="E16" s="1">
        <f t="shared" si="4"/>
        <v>418.3438260002449</v>
      </c>
      <c r="F16" s="3">
        <f t="shared" si="0"/>
        <v>2528.6602296995834</v>
      </c>
      <c r="G16" s="5">
        <f t="shared" si="1"/>
        <v>406716.6536722644</v>
      </c>
    </row>
    <row r="17" spans="2:7" ht="12.75">
      <c r="B17" s="4">
        <v>14</v>
      </c>
      <c r="C17" s="2">
        <f t="shared" si="2"/>
        <v>0.0622</v>
      </c>
      <c r="D17" s="1">
        <f t="shared" si="3"/>
        <v>2108.1479882012372</v>
      </c>
      <c r="E17" s="1">
        <f t="shared" si="4"/>
        <v>420.51224149834616</v>
      </c>
      <c r="F17" s="3">
        <f t="shared" si="0"/>
        <v>2528.6602296995834</v>
      </c>
      <c r="G17" s="5">
        <f t="shared" si="1"/>
        <v>406296.1414307661</v>
      </c>
    </row>
    <row r="18" spans="2:7" ht="12.75">
      <c r="B18" s="4">
        <v>15</v>
      </c>
      <c r="C18" s="2">
        <f t="shared" si="2"/>
        <v>0.0622</v>
      </c>
      <c r="D18" s="1">
        <f t="shared" si="3"/>
        <v>2105.9683330828043</v>
      </c>
      <c r="E18" s="1">
        <f t="shared" si="4"/>
        <v>422.6918966167792</v>
      </c>
      <c r="F18" s="3">
        <f t="shared" si="0"/>
        <v>2528.6602296995834</v>
      </c>
      <c r="G18" s="5">
        <f t="shared" si="1"/>
        <v>405873.4495341493</v>
      </c>
    </row>
    <row r="19" spans="2:7" ht="12.75">
      <c r="B19" s="4">
        <v>16</v>
      </c>
      <c r="C19" s="2">
        <f t="shared" si="2"/>
        <v>0.0622</v>
      </c>
      <c r="D19" s="1">
        <f t="shared" si="3"/>
        <v>2103.7773800853406</v>
      </c>
      <c r="E19" s="1">
        <f t="shared" si="4"/>
        <v>424.88284961424284</v>
      </c>
      <c r="F19" s="3">
        <f t="shared" si="0"/>
        <v>2528.6602296995834</v>
      </c>
      <c r="G19" s="5">
        <f t="shared" si="1"/>
        <v>405448.56668453506</v>
      </c>
    </row>
    <row r="20" spans="2:7" ht="12.75">
      <c r="B20" s="4">
        <v>17</v>
      </c>
      <c r="C20" s="2">
        <f t="shared" si="2"/>
        <v>0.0622</v>
      </c>
      <c r="D20" s="1">
        <f t="shared" si="3"/>
        <v>2101.5750706481736</v>
      </c>
      <c r="E20" s="1">
        <f t="shared" si="4"/>
        <v>427.08515905141</v>
      </c>
      <c r="F20" s="3">
        <f t="shared" si="0"/>
        <v>2528.6602296995834</v>
      </c>
      <c r="G20" s="5">
        <f t="shared" si="1"/>
        <v>405021.48152548366</v>
      </c>
    </row>
    <row r="21" spans="2:7" ht="12.75">
      <c r="B21" s="4">
        <v>18</v>
      </c>
      <c r="C21" s="2">
        <f t="shared" si="2"/>
        <v>0.0622</v>
      </c>
      <c r="D21" s="1">
        <f t="shared" si="3"/>
        <v>2099.3613459070903</v>
      </c>
      <c r="E21" s="1">
        <f t="shared" si="4"/>
        <v>429.29888379249314</v>
      </c>
      <c r="F21" s="3">
        <f t="shared" si="0"/>
        <v>2528.6602296995834</v>
      </c>
      <c r="G21" s="5">
        <f t="shared" si="1"/>
        <v>404592.1826416912</v>
      </c>
    </row>
    <row r="22" spans="2:7" ht="12.75">
      <c r="B22" s="4">
        <v>19</v>
      </c>
      <c r="C22" s="2">
        <f t="shared" si="2"/>
        <v>0.0622</v>
      </c>
      <c r="D22" s="1">
        <f t="shared" si="3"/>
        <v>2097.136146692766</v>
      </c>
      <c r="E22" s="1">
        <f t="shared" si="4"/>
        <v>431.52408300681753</v>
      </c>
      <c r="F22" s="3">
        <f t="shared" si="0"/>
        <v>2528.6602296995834</v>
      </c>
      <c r="G22" s="5">
        <f t="shared" si="1"/>
        <v>404160.65855868434</v>
      </c>
    </row>
    <row r="23" spans="2:7" ht="12.75">
      <c r="B23" s="4">
        <v>20</v>
      </c>
      <c r="C23" s="2">
        <f t="shared" si="2"/>
        <v>0.0622</v>
      </c>
      <c r="D23" s="1">
        <f t="shared" si="3"/>
        <v>2094.8994135291805</v>
      </c>
      <c r="E23" s="1">
        <f t="shared" si="4"/>
        <v>433.76081617040285</v>
      </c>
      <c r="F23" s="3">
        <f t="shared" si="0"/>
        <v>2528.6602296995834</v>
      </c>
      <c r="G23" s="5">
        <f t="shared" si="1"/>
        <v>403726.8977425139</v>
      </c>
    </row>
    <row r="24" spans="2:7" ht="12.75">
      <c r="B24" s="4">
        <v>21</v>
      </c>
      <c r="C24" s="2">
        <f t="shared" si="2"/>
        <v>0.0622</v>
      </c>
      <c r="D24" s="1">
        <f t="shared" si="3"/>
        <v>2092.6510866320305</v>
      </c>
      <c r="E24" s="1">
        <f t="shared" si="4"/>
        <v>436.00914306755277</v>
      </c>
      <c r="F24" s="3">
        <f t="shared" si="0"/>
        <v>2528.6602296995834</v>
      </c>
      <c r="G24" s="5">
        <f t="shared" si="1"/>
        <v>403290.8885994464</v>
      </c>
    </row>
    <row r="25" spans="2:7" ht="12.75">
      <c r="B25" s="4">
        <v>22</v>
      </c>
      <c r="C25" s="2">
        <f t="shared" si="2"/>
        <v>0.0622</v>
      </c>
      <c r="D25" s="1">
        <f t="shared" si="3"/>
        <v>2090.39110590713</v>
      </c>
      <c r="E25" s="1">
        <f t="shared" si="4"/>
        <v>438.2691237924529</v>
      </c>
      <c r="F25" s="3">
        <f t="shared" si="0"/>
        <v>2528.660229699583</v>
      </c>
      <c r="G25" s="5">
        <f t="shared" si="1"/>
        <v>402852.6194756539</v>
      </c>
    </row>
    <row r="26" spans="2:7" ht="12.75">
      <c r="B26" s="4">
        <v>23</v>
      </c>
      <c r="C26" s="2">
        <f t="shared" si="2"/>
        <v>0.0622</v>
      </c>
      <c r="D26" s="1">
        <f t="shared" si="3"/>
        <v>2088.119410948806</v>
      </c>
      <c r="E26" s="1">
        <f t="shared" si="4"/>
        <v>440.5408187507771</v>
      </c>
      <c r="F26" s="3">
        <f t="shared" si="0"/>
        <v>2528.660229699583</v>
      </c>
      <c r="G26" s="5">
        <f t="shared" si="1"/>
        <v>402412.0786569031</v>
      </c>
    </row>
    <row r="27" spans="2:7" ht="12.75">
      <c r="B27" s="4">
        <v>24</v>
      </c>
      <c r="C27" s="2">
        <f t="shared" si="2"/>
        <v>0.0622</v>
      </c>
      <c r="D27" s="1">
        <f t="shared" si="3"/>
        <v>2085.8359410382814</v>
      </c>
      <c r="E27" s="1">
        <f t="shared" si="4"/>
        <v>442.8242886613019</v>
      </c>
      <c r="F27" s="3">
        <f t="shared" si="0"/>
        <v>2528.6602296995834</v>
      </c>
      <c r="G27" s="5">
        <f t="shared" si="1"/>
        <v>401969.2543682418</v>
      </c>
    </row>
    <row r="28" spans="2:7" ht="12.75">
      <c r="B28" s="4">
        <v>25</v>
      </c>
      <c r="C28" s="2">
        <f t="shared" si="2"/>
        <v>0.0622</v>
      </c>
      <c r="D28" s="1">
        <f t="shared" si="3"/>
        <v>2083.5406351420534</v>
      </c>
      <c r="E28" s="1">
        <f t="shared" si="4"/>
        <v>445.11959455752964</v>
      </c>
      <c r="F28" s="3">
        <f t="shared" si="0"/>
        <v>2528.660229699583</v>
      </c>
      <c r="G28" s="5">
        <f t="shared" si="1"/>
        <v>401524.1347736843</v>
      </c>
    </row>
    <row r="29" spans="2:7" ht="12.75">
      <c r="B29" s="4">
        <v>26</v>
      </c>
      <c r="C29" s="2">
        <f t="shared" si="2"/>
        <v>0.0622</v>
      </c>
      <c r="D29" s="1">
        <f t="shared" si="3"/>
        <v>2081.233431910264</v>
      </c>
      <c r="E29" s="1">
        <f t="shared" si="4"/>
        <v>447.4267977893195</v>
      </c>
      <c r="F29" s="3">
        <f t="shared" si="0"/>
        <v>2528.6602296995834</v>
      </c>
      <c r="G29" s="5">
        <f t="shared" si="1"/>
        <v>401076.70797589497</v>
      </c>
    </row>
    <row r="30" spans="2:7" ht="12.75">
      <c r="B30" s="4">
        <v>27</v>
      </c>
      <c r="C30" s="2">
        <f t="shared" si="2"/>
        <v>0.0622</v>
      </c>
      <c r="D30" s="1">
        <f t="shared" si="3"/>
        <v>2078.9142696750555</v>
      </c>
      <c r="E30" s="1">
        <f t="shared" si="4"/>
        <v>449.74596002452745</v>
      </c>
      <c r="F30" s="3">
        <f t="shared" si="0"/>
        <v>2528.660229699583</v>
      </c>
      <c r="G30" s="5">
        <f t="shared" si="1"/>
        <v>400626.96201587043</v>
      </c>
    </row>
    <row r="31" spans="2:7" ht="12.75">
      <c r="B31" s="4">
        <v>28</v>
      </c>
      <c r="C31" s="2">
        <f t="shared" si="2"/>
        <v>0.0622</v>
      </c>
      <c r="D31" s="1">
        <f t="shared" si="3"/>
        <v>2076.5830864489285</v>
      </c>
      <c r="E31" s="1">
        <f t="shared" si="4"/>
        <v>452.07714325065456</v>
      </c>
      <c r="F31" s="3">
        <f t="shared" si="0"/>
        <v>2528.660229699583</v>
      </c>
      <c r="G31" s="5">
        <f t="shared" si="1"/>
        <v>400174.88487261976</v>
      </c>
    </row>
    <row r="32" spans="2:7" ht="12.75">
      <c r="B32" s="4">
        <v>29</v>
      </c>
      <c r="C32" s="2">
        <f t="shared" si="2"/>
        <v>0.0622</v>
      </c>
      <c r="D32" s="1">
        <f t="shared" si="3"/>
        <v>2074.239819923079</v>
      </c>
      <c r="E32" s="1">
        <f t="shared" si="4"/>
        <v>454.4204097765038</v>
      </c>
      <c r="F32" s="3">
        <f t="shared" si="0"/>
        <v>2528.6602296995825</v>
      </c>
      <c r="G32" s="5">
        <f t="shared" si="1"/>
        <v>399720.46446284326</v>
      </c>
    </row>
    <row r="33" spans="2:7" ht="12.75">
      <c r="B33" s="4">
        <v>30</v>
      </c>
      <c r="C33" s="2">
        <f t="shared" si="2"/>
        <v>0.0622</v>
      </c>
      <c r="D33" s="1">
        <f t="shared" si="3"/>
        <v>2071.8844074657377</v>
      </c>
      <c r="E33" s="1">
        <f t="shared" si="4"/>
        <v>456.7758222338453</v>
      </c>
      <c r="F33" s="3">
        <f t="shared" si="0"/>
        <v>2528.660229699583</v>
      </c>
      <c r="G33" s="5">
        <f t="shared" si="1"/>
        <v>399263.6886406094</v>
      </c>
    </row>
    <row r="34" spans="2:7" ht="12.75">
      <c r="B34" s="4">
        <v>31</v>
      </c>
      <c r="C34" s="2">
        <f t="shared" si="2"/>
        <v>0.0622</v>
      </c>
      <c r="D34" s="1">
        <f t="shared" si="3"/>
        <v>2069.516786120492</v>
      </c>
      <c r="E34" s="1">
        <f t="shared" si="4"/>
        <v>459.14344357909073</v>
      </c>
      <c r="F34" s="3">
        <f t="shared" si="0"/>
        <v>2528.6602296995825</v>
      </c>
      <c r="G34" s="5">
        <f t="shared" si="1"/>
        <v>398804.5451970303</v>
      </c>
    </row>
    <row r="35" spans="2:7" ht="12.75">
      <c r="B35" s="4">
        <v>32</v>
      </c>
      <c r="C35" s="2">
        <f t="shared" si="2"/>
        <v>0.0622</v>
      </c>
      <c r="D35" s="1">
        <f t="shared" si="3"/>
        <v>2067.136892604607</v>
      </c>
      <c r="E35" s="1">
        <f t="shared" si="4"/>
        <v>461.52333709497566</v>
      </c>
      <c r="F35" s="3">
        <f t="shared" si="0"/>
        <v>2528.6602296995825</v>
      </c>
      <c r="G35" s="5">
        <f t="shared" si="1"/>
        <v>398343.0218599353</v>
      </c>
    </row>
    <row r="36" spans="2:7" ht="12.75">
      <c r="B36" s="4">
        <v>33</v>
      </c>
      <c r="C36" s="2">
        <f t="shared" si="2"/>
        <v>0.0622</v>
      </c>
      <c r="D36" s="1">
        <f t="shared" si="3"/>
        <v>2064.7446633073314</v>
      </c>
      <c r="E36" s="1">
        <f t="shared" si="4"/>
        <v>463.91556639225126</v>
      </c>
      <c r="F36" s="3">
        <f t="shared" si="0"/>
        <v>2528.6602296995825</v>
      </c>
      <c r="G36" s="5">
        <f t="shared" si="1"/>
        <v>397879.10629354307</v>
      </c>
    </row>
    <row r="37" spans="2:7" ht="12.75">
      <c r="B37" s="4">
        <v>34</v>
      </c>
      <c r="C37" s="2">
        <f t="shared" si="2"/>
        <v>0.0622</v>
      </c>
      <c r="D37" s="1">
        <f t="shared" si="3"/>
        <v>2062.3400342881982</v>
      </c>
      <c r="E37" s="1">
        <f t="shared" si="4"/>
        <v>466.3201954113844</v>
      </c>
      <c r="F37" s="3">
        <f t="shared" si="0"/>
        <v>2528.6602296995825</v>
      </c>
      <c r="G37" s="5">
        <f t="shared" si="1"/>
        <v>397412.7860981317</v>
      </c>
    </row>
    <row r="38" spans="2:7" ht="12.75">
      <c r="B38" s="4">
        <v>35</v>
      </c>
      <c r="C38" s="2">
        <f t="shared" si="2"/>
        <v>0.0622</v>
      </c>
      <c r="D38" s="1">
        <f t="shared" si="3"/>
        <v>2059.9229412753157</v>
      </c>
      <c r="E38" s="1">
        <f t="shared" si="4"/>
        <v>468.73728842426675</v>
      </c>
      <c r="F38" s="3">
        <f t="shared" si="0"/>
        <v>2528.6602296995825</v>
      </c>
      <c r="G38" s="5">
        <f t="shared" si="1"/>
        <v>396944.0488097074</v>
      </c>
    </row>
    <row r="39" spans="2:7" ht="12.75">
      <c r="B39" s="4">
        <v>36</v>
      </c>
      <c r="C39" s="2">
        <f t="shared" si="2"/>
        <v>0.0622</v>
      </c>
      <c r="D39" s="1">
        <f t="shared" si="3"/>
        <v>2057.49331966365</v>
      </c>
      <c r="E39" s="1">
        <f t="shared" si="4"/>
        <v>471.1669100359325</v>
      </c>
      <c r="F39" s="3">
        <f t="shared" si="0"/>
        <v>2528.6602296995825</v>
      </c>
      <c r="G39" s="5">
        <f t="shared" si="1"/>
        <v>396472.88189967145</v>
      </c>
    </row>
    <row r="40" spans="2:7" ht="12.75">
      <c r="B40" s="4">
        <v>37</v>
      </c>
      <c r="C40" s="2">
        <f t="shared" si="2"/>
        <v>0.0622</v>
      </c>
      <c r="D40" s="1">
        <f t="shared" si="3"/>
        <v>2055.051104513297</v>
      </c>
      <c r="E40" s="1">
        <f t="shared" si="4"/>
        <v>473.60912518628544</v>
      </c>
      <c r="F40" s="3">
        <f t="shared" si="0"/>
        <v>2528.6602296995825</v>
      </c>
      <c r="G40" s="5">
        <f t="shared" si="1"/>
        <v>395999.2727744852</v>
      </c>
    </row>
    <row r="41" spans="2:7" ht="12.75">
      <c r="B41" s="4">
        <v>38</v>
      </c>
      <c r="C41" s="2">
        <f t="shared" si="2"/>
        <v>0.0622</v>
      </c>
      <c r="D41" s="1">
        <f t="shared" si="3"/>
        <v>2052.5962305477483</v>
      </c>
      <c r="E41" s="1">
        <f t="shared" si="4"/>
        <v>476.06399915183437</v>
      </c>
      <c r="F41" s="3">
        <f t="shared" si="0"/>
        <v>2528.6602296995825</v>
      </c>
      <c r="G41" s="5">
        <f t="shared" si="1"/>
        <v>395523.20877533336</v>
      </c>
    </row>
    <row r="42" spans="2:7" ht="12.75">
      <c r="B42" s="4">
        <v>39</v>
      </c>
      <c r="C42" s="2">
        <f t="shared" si="2"/>
        <v>0.0622</v>
      </c>
      <c r="D42" s="1">
        <f t="shared" si="3"/>
        <v>2050.1286321521443</v>
      </c>
      <c r="E42" s="1">
        <f t="shared" si="4"/>
        <v>478.531597547438</v>
      </c>
      <c r="F42" s="3">
        <f t="shared" si="0"/>
        <v>2528.6602296995825</v>
      </c>
      <c r="G42" s="5">
        <f t="shared" si="1"/>
        <v>395044.6771777859</v>
      </c>
    </row>
    <row r="43" spans="2:7" ht="12.75">
      <c r="B43" s="4">
        <v>40</v>
      </c>
      <c r="C43" s="2">
        <f t="shared" si="2"/>
        <v>0.0622</v>
      </c>
      <c r="D43" s="1">
        <f t="shared" si="3"/>
        <v>2047.6482433715234</v>
      </c>
      <c r="E43" s="1">
        <f t="shared" si="4"/>
        <v>481.0119863280589</v>
      </c>
      <c r="F43" s="3">
        <f t="shared" si="0"/>
        <v>2528.6602296995825</v>
      </c>
      <c r="G43" s="5">
        <f t="shared" si="1"/>
        <v>394563.66519145784</v>
      </c>
    </row>
    <row r="44" spans="2:7" ht="12.75">
      <c r="B44" s="4">
        <v>41</v>
      </c>
      <c r="C44" s="2">
        <f t="shared" si="2"/>
        <v>0.0622</v>
      </c>
      <c r="D44" s="1">
        <f t="shared" si="3"/>
        <v>2045.1549979090562</v>
      </c>
      <c r="E44" s="1">
        <f t="shared" si="4"/>
        <v>483.505231790526</v>
      </c>
      <c r="F44" s="3">
        <f t="shared" si="0"/>
        <v>2528.660229699582</v>
      </c>
      <c r="G44" s="5">
        <f t="shared" si="1"/>
        <v>394080.1599596673</v>
      </c>
    </row>
    <row r="45" spans="2:7" ht="12.75">
      <c r="B45" s="4">
        <v>42</v>
      </c>
      <c r="C45" s="2">
        <f t="shared" si="2"/>
        <v>0.0622</v>
      </c>
      <c r="D45" s="1">
        <f t="shared" si="3"/>
        <v>2042.6488291242756</v>
      </c>
      <c r="E45" s="1">
        <f t="shared" si="4"/>
        <v>486.0114005753069</v>
      </c>
      <c r="F45" s="3">
        <f t="shared" si="0"/>
        <v>2528.6602296995825</v>
      </c>
      <c r="G45" s="5">
        <f t="shared" si="1"/>
        <v>393594.148559092</v>
      </c>
    </row>
    <row r="46" spans="2:7" ht="12.75">
      <c r="B46" s="4">
        <v>43</v>
      </c>
      <c r="C46" s="2">
        <f t="shared" si="2"/>
        <v>0.0622</v>
      </c>
      <c r="D46" s="1">
        <f t="shared" si="3"/>
        <v>2040.1296700312935</v>
      </c>
      <c r="E46" s="1">
        <f t="shared" si="4"/>
        <v>488.5305596682889</v>
      </c>
      <c r="F46" s="3">
        <f t="shared" si="0"/>
        <v>2528.6602296995825</v>
      </c>
      <c r="G46" s="5">
        <f t="shared" si="1"/>
        <v>393105.6179994237</v>
      </c>
    </row>
    <row r="47" spans="2:7" ht="12.75">
      <c r="B47" s="4">
        <v>44</v>
      </c>
      <c r="C47" s="2">
        <f t="shared" si="2"/>
        <v>0.0622</v>
      </c>
      <c r="D47" s="1">
        <f t="shared" si="3"/>
        <v>2037.5974532970129</v>
      </c>
      <c r="E47" s="1">
        <f t="shared" si="4"/>
        <v>491.0627764025695</v>
      </c>
      <c r="F47" s="3">
        <f t="shared" si="0"/>
        <v>2528.6602296995825</v>
      </c>
      <c r="G47" s="5">
        <f t="shared" si="1"/>
        <v>392614.55522302113</v>
      </c>
    </row>
    <row r="48" spans="2:7" ht="12.75">
      <c r="B48" s="4">
        <v>45</v>
      </c>
      <c r="C48" s="2">
        <f t="shared" si="2"/>
        <v>0.0622</v>
      </c>
      <c r="D48" s="1">
        <f t="shared" si="3"/>
        <v>2035.0521112393262</v>
      </c>
      <c r="E48" s="1">
        <f t="shared" si="4"/>
        <v>493.60811846025615</v>
      </c>
      <c r="F48" s="3">
        <f t="shared" si="0"/>
        <v>2528.6602296995825</v>
      </c>
      <c r="G48" s="5">
        <f t="shared" si="1"/>
        <v>392120.94710456085</v>
      </c>
    </row>
    <row r="49" spans="2:7" ht="12.75">
      <c r="B49" s="4">
        <v>46</v>
      </c>
      <c r="C49" s="2">
        <f t="shared" si="2"/>
        <v>0.0622</v>
      </c>
      <c r="D49" s="1">
        <f t="shared" si="3"/>
        <v>2032.493575825307</v>
      </c>
      <c r="E49" s="1">
        <f t="shared" si="4"/>
        <v>496.16665387427514</v>
      </c>
      <c r="F49" s="3">
        <f t="shared" si="0"/>
        <v>2528.660229699582</v>
      </c>
      <c r="G49" s="5">
        <f t="shared" si="1"/>
        <v>391624.7804506866</v>
      </c>
    </row>
    <row r="50" spans="2:7" ht="12.75">
      <c r="B50" s="4">
        <v>47</v>
      </c>
      <c r="C50" s="2">
        <f t="shared" si="2"/>
        <v>0.0622</v>
      </c>
      <c r="D50" s="1">
        <f t="shared" si="3"/>
        <v>2029.9217786693919</v>
      </c>
      <c r="E50" s="1">
        <f t="shared" si="4"/>
        <v>498.7384510301901</v>
      </c>
      <c r="F50" s="3">
        <f t="shared" si="0"/>
        <v>2528.660229699582</v>
      </c>
      <c r="G50" s="5">
        <f t="shared" si="1"/>
        <v>391126.0419996564</v>
      </c>
    </row>
    <row r="51" spans="2:7" ht="12.75">
      <c r="B51" s="4">
        <v>48</v>
      </c>
      <c r="C51" s="2">
        <f t="shared" si="2"/>
        <v>0.0622</v>
      </c>
      <c r="D51" s="1">
        <f t="shared" si="3"/>
        <v>2027.3366510315525</v>
      </c>
      <c r="E51" s="1">
        <f t="shared" si="4"/>
        <v>501.32357866802994</v>
      </c>
      <c r="F51" s="3">
        <f t="shared" si="0"/>
        <v>2528.6602296995825</v>
      </c>
      <c r="G51" s="5">
        <f t="shared" si="1"/>
        <v>390624.7184209884</v>
      </c>
    </row>
    <row r="52" spans="2:7" ht="12.75">
      <c r="B52" s="4">
        <v>49</v>
      </c>
      <c r="C52" s="2">
        <f t="shared" si="2"/>
        <v>0.0622</v>
      </c>
      <c r="D52" s="1">
        <f t="shared" si="3"/>
        <v>2024.7381238154567</v>
      </c>
      <c r="E52" s="1">
        <f t="shared" si="4"/>
        <v>503.92210588412587</v>
      </c>
      <c r="F52" s="3">
        <f t="shared" si="0"/>
        <v>2528.6602296995825</v>
      </c>
      <c r="G52" s="5">
        <f t="shared" si="1"/>
        <v>390120.7963151043</v>
      </c>
    </row>
    <row r="53" spans="2:7" ht="12.75">
      <c r="B53" s="4">
        <v>50</v>
      </c>
      <c r="C53" s="2">
        <f t="shared" si="2"/>
        <v>0.0622</v>
      </c>
      <c r="D53" s="1">
        <f t="shared" si="3"/>
        <v>2022.1261275666238</v>
      </c>
      <c r="E53" s="1">
        <f t="shared" si="4"/>
        <v>506.5341021329586</v>
      </c>
      <c r="F53" s="3">
        <f t="shared" si="0"/>
        <v>2528.6602296995825</v>
      </c>
      <c r="G53" s="5">
        <f t="shared" si="1"/>
        <v>389614.26221297134</v>
      </c>
    </row>
    <row r="54" spans="2:7" ht="12.75">
      <c r="B54" s="4">
        <v>51</v>
      </c>
      <c r="C54" s="2">
        <f t="shared" si="2"/>
        <v>0.0622</v>
      </c>
      <c r="D54" s="1">
        <f t="shared" si="3"/>
        <v>2019.500592470568</v>
      </c>
      <c r="E54" s="1">
        <f t="shared" si="4"/>
        <v>509.15963722901444</v>
      </c>
      <c r="F54" s="3">
        <f t="shared" si="0"/>
        <v>2528.6602296995825</v>
      </c>
      <c r="G54" s="5">
        <f t="shared" si="1"/>
        <v>389105.10257574235</v>
      </c>
    </row>
    <row r="55" spans="2:7" ht="12.75">
      <c r="B55" s="4">
        <v>52</v>
      </c>
      <c r="C55" s="2">
        <f t="shared" si="2"/>
        <v>0.0622</v>
      </c>
      <c r="D55" s="1">
        <f t="shared" si="3"/>
        <v>2016.8614483509311</v>
      </c>
      <c r="E55" s="1">
        <f t="shared" si="4"/>
        <v>511.79878134865146</v>
      </c>
      <c r="F55" s="3">
        <f t="shared" si="0"/>
        <v>2528.6602296995825</v>
      </c>
      <c r="G55" s="5">
        <f t="shared" si="1"/>
        <v>388593.3037943937</v>
      </c>
    </row>
    <row r="56" spans="2:7" ht="12.75">
      <c r="B56" s="4">
        <v>53</v>
      </c>
      <c r="C56" s="2">
        <f t="shared" si="2"/>
        <v>0.0622</v>
      </c>
      <c r="D56" s="1">
        <f t="shared" si="3"/>
        <v>2014.2086246676074</v>
      </c>
      <c r="E56" s="1">
        <f t="shared" si="4"/>
        <v>514.4516050319753</v>
      </c>
      <c r="F56" s="3">
        <f t="shared" si="0"/>
        <v>2528.6602296995825</v>
      </c>
      <c r="G56" s="5">
        <f t="shared" si="1"/>
        <v>388078.85218936176</v>
      </c>
    </row>
    <row r="57" spans="2:7" ht="12.75">
      <c r="B57" s="4">
        <v>54</v>
      </c>
      <c r="C57" s="2">
        <f t="shared" si="2"/>
        <v>0.0622</v>
      </c>
      <c r="D57" s="1">
        <f t="shared" si="3"/>
        <v>2011.5420505148584</v>
      </c>
      <c r="E57" s="1">
        <f t="shared" si="4"/>
        <v>517.1181791847243</v>
      </c>
      <c r="F57" s="3">
        <f t="shared" si="0"/>
        <v>2528.6602296995825</v>
      </c>
      <c r="G57" s="5">
        <f t="shared" si="1"/>
        <v>387561.734010177</v>
      </c>
    </row>
    <row r="58" spans="2:7" ht="12.75">
      <c r="B58" s="4">
        <v>55</v>
      </c>
      <c r="C58" s="2">
        <f t="shared" si="2"/>
        <v>0.0622</v>
      </c>
      <c r="D58" s="1">
        <f t="shared" si="3"/>
        <v>2008.8616546194173</v>
      </c>
      <c r="E58" s="1">
        <f t="shared" si="4"/>
        <v>519.7985750801652</v>
      </c>
      <c r="F58" s="3">
        <f t="shared" si="0"/>
        <v>2528.6602296995825</v>
      </c>
      <c r="G58" s="5">
        <f t="shared" si="1"/>
        <v>387041.93543509685</v>
      </c>
    </row>
    <row r="59" spans="2:7" ht="12.75">
      <c r="B59" s="4">
        <v>56</v>
      </c>
      <c r="C59" s="2">
        <f t="shared" si="2"/>
        <v>0.0622</v>
      </c>
      <c r="D59" s="1">
        <f t="shared" si="3"/>
        <v>2006.1673653385853</v>
      </c>
      <c r="E59" s="1">
        <f t="shared" si="4"/>
        <v>522.4928643609974</v>
      </c>
      <c r="F59" s="3">
        <f t="shared" si="0"/>
        <v>2528.6602296995825</v>
      </c>
      <c r="G59" s="5">
        <f t="shared" si="1"/>
        <v>386519.4425707359</v>
      </c>
    </row>
    <row r="60" spans="2:7" ht="12.75">
      <c r="B60" s="4">
        <v>57</v>
      </c>
      <c r="C60" s="2">
        <f t="shared" si="2"/>
        <v>0.0622</v>
      </c>
      <c r="D60" s="1">
        <f t="shared" si="3"/>
        <v>2003.459110658314</v>
      </c>
      <c r="E60" s="1">
        <f t="shared" si="4"/>
        <v>525.2011190412685</v>
      </c>
      <c r="F60" s="3">
        <f t="shared" si="0"/>
        <v>2528.6602296995825</v>
      </c>
      <c r="G60" s="5">
        <f t="shared" si="1"/>
        <v>385994.24145169463</v>
      </c>
    </row>
    <row r="61" spans="2:7" ht="12.75">
      <c r="B61" s="4">
        <v>58</v>
      </c>
      <c r="C61" s="2">
        <f t="shared" si="2"/>
        <v>0.0622</v>
      </c>
      <c r="D61" s="1">
        <f t="shared" si="3"/>
        <v>2000.7368181912836</v>
      </c>
      <c r="E61" s="1">
        <f t="shared" si="4"/>
        <v>527.9234115082991</v>
      </c>
      <c r="F61" s="3">
        <f t="shared" si="0"/>
        <v>2528.6602296995825</v>
      </c>
      <c r="G61" s="5">
        <f t="shared" si="1"/>
        <v>385466.3180401863</v>
      </c>
    </row>
    <row r="62" spans="2:7" ht="12.75">
      <c r="B62" s="4">
        <v>59</v>
      </c>
      <c r="C62" s="2">
        <f t="shared" si="2"/>
        <v>0.0622</v>
      </c>
      <c r="D62" s="1">
        <f t="shared" si="3"/>
        <v>1998.0004151749656</v>
      </c>
      <c r="E62" s="1">
        <f t="shared" si="4"/>
        <v>530.6598145246171</v>
      </c>
      <c r="F62" s="3">
        <f t="shared" si="0"/>
        <v>2528.6602296995825</v>
      </c>
      <c r="G62" s="5">
        <f t="shared" si="1"/>
        <v>384935.65822566167</v>
      </c>
    </row>
    <row r="63" spans="2:7" ht="12.75">
      <c r="B63" s="4">
        <v>60</v>
      </c>
      <c r="C63" s="2">
        <f t="shared" si="2"/>
        <v>0.0622</v>
      </c>
      <c r="D63" s="1">
        <f t="shared" si="3"/>
        <v>1995.2498284696796</v>
      </c>
      <c r="E63" s="1">
        <f t="shared" si="4"/>
        <v>533.4104012299031</v>
      </c>
      <c r="F63" s="3">
        <f t="shared" si="0"/>
        <v>2528.6602296995825</v>
      </c>
      <c r="G63" s="5">
        <f t="shared" si="1"/>
        <v>384402.24782443175</v>
      </c>
    </row>
    <row r="64" spans="2:7" ht="12.75">
      <c r="B64" s="4">
        <v>61</v>
      </c>
      <c r="C64" s="2">
        <f t="shared" si="2"/>
        <v>0.0622</v>
      </c>
      <c r="D64" s="1">
        <f t="shared" si="3"/>
        <v>1992.4849845566378</v>
      </c>
      <c r="E64" s="1">
        <f t="shared" si="4"/>
        <v>536.1752451429447</v>
      </c>
      <c r="F64" s="3">
        <f t="shared" si="0"/>
        <v>2528.6602296995825</v>
      </c>
      <c r="G64" s="5">
        <f t="shared" si="1"/>
        <v>383866.0725792888</v>
      </c>
    </row>
    <row r="65" spans="2:7" ht="12.75">
      <c r="B65" s="4">
        <v>62</v>
      </c>
      <c r="C65" s="2">
        <f t="shared" si="2"/>
        <v>0.0622</v>
      </c>
      <c r="D65" s="1">
        <f t="shared" si="3"/>
        <v>1989.70580953598</v>
      </c>
      <c r="E65" s="1">
        <f t="shared" si="4"/>
        <v>538.9544201636023</v>
      </c>
      <c r="F65" s="3">
        <f t="shared" si="0"/>
        <v>2528.6602296995825</v>
      </c>
      <c r="G65" s="5">
        <f t="shared" si="1"/>
        <v>383327.1181591252</v>
      </c>
    </row>
    <row r="66" spans="2:7" ht="12.75">
      <c r="B66" s="4">
        <v>63</v>
      </c>
      <c r="C66" s="2">
        <f t="shared" si="2"/>
        <v>0.0622</v>
      </c>
      <c r="D66" s="1">
        <f t="shared" si="3"/>
        <v>1986.9122291247988</v>
      </c>
      <c r="E66" s="1">
        <f t="shared" si="4"/>
        <v>541.7480005747836</v>
      </c>
      <c r="F66" s="3">
        <f t="shared" si="0"/>
        <v>2528.6602296995825</v>
      </c>
      <c r="G66" s="5">
        <f t="shared" si="1"/>
        <v>382785.37015855045</v>
      </c>
    </row>
    <row r="67" spans="2:7" ht="12.75">
      <c r="B67" s="4">
        <v>64</v>
      </c>
      <c r="C67" s="2">
        <f t="shared" si="2"/>
        <v>0.0622</v>
      </c>
      <c r="D67" s="1">
        <f t="shared" si="3"/>
        <v>1984.1041686551532</v>
      </c>
      <c r="E67" s="1">
        <f t="shared" si="4"/>
        <v>544.5560610444296</v>
      </c>
      <c r="F67" s="3">
        <f t="shared" si="0"/>
        <v>2528.660229699583</v>
      </c>
      <c r="G67" s="5">
        <f t="shared" si="1"/>
        <v>382240.814097506</v>
      </c>
    </row>
    <row r="68" spans="2:7" ht="12.75">
      <c r="B68" s="4">
        <v>65</v>
      </c>
      <c r="C68" s="2">
        <f t="shared" si="2"/>
        <v>0.0622</v>
      </c>
      <c r="D68" s="1">
        <f t="shared" si="3"/>
        <v>1981.2815530720727</v>
      </c>
      <c r="E68" s="1">
        <f t="shared" si="4"/>
        <v>547.3786766275099</v>
      </c>
      <c r="F68" s="3">
        <f t="shared" si="0"/>
        <v>2528.6602296995825</v>
      </c>
      <c r="G68" s="5">
        <f t="shared" si="1"/>
        <v>381693.43542087846</v>
      </c>
    </row>
    <row r="69" spans="2:7" ht="12.75">
      <c r="B69" s="4">
        <v>66</v>
      </c>
      <c r="C69" s="2">
        <f t="shared" si="2"/>
        <v>0.0622</v>
      </c>
      <c r="D69" s="1">
        <f t="shared" si="3"/>
        <v>1978.4443069315532</v>
      </c>
      <c r="E69" s="1">
        <f t="shared" si="4"/>
        <v>550.2159227680291</v>
      </c>
      <c r="F69" s="3">
        <f aca="true" t="shared" si="5" ref="F69:F132">IF(G68&gt;0,D69+E69,0)</f>
        <v>2528.6602296995825</v>
      </c>
      <c r="G69" s="5">
        <f aca="true" t="shared" si="6" ref="G69:G132">IF(G68-E69&gt;0.001,G68-E69,0)</f>
        <v>381143.2194981104</v>
      </c>
    </row>
    <row r="70" spans="2:7" ht="12.75">
      <c r="B70" s="4">
        <v>67</v>
      </c>
      <c r="C70" s="2">
        <f aca="true" t="shared" si="7" ref="C70:C133">C69</f>
        <v>0.0622</v>
      </c>
      <c r="D70" s="1">
        <f aca="true" t="shared" si="8" ref="D70:D133">G69*C70/12</f>
        <v>1975.5923543985389</v>
      </c>
      <c r="E70" s="1">
        <f aca="true" t="shared" si="9" ref="E70:E133">IF(G69&gt;0,E69*(1+C70/12),0)</f>
        <v>553.0678753010434</v>
      </c>
      <c r="F70" s="3">
        <f t="shared" si="5"/>
        <v>2528.6602296995825</v>
      </c>
      <c r="G70" s="5">
        <f t="shared" si="6"/>
        <v>380590.15162280935</v>
      </c>
    </row>
    <row r="71" spans="2:7" ht="12.75">
      <c r="B71" s="4">
        <v>68</v>
      </c>
      <c r="C71" s="2">
        <f t="shared" si="7"/>
        <v>0.0622</v>
      </c>
      <c r="D71" s="1">
        <f t="shared" si="8"/>
        <v>1972.7256192448951</v>
      </c>
      <c r="E71" s="1">
        <f t="shared" si="9"/>
        <v>555.9346104546871</v>
      </c>
      <c r="F71" s="3">
        <f t="shared" si="5"/>
        <v>2528.6602296995825</v>
      </c>
      <c r="G71" s="5">
        <f t="shared" si="6"/>
        <v>380034.21701235464</v>
      </c>
    </row>
    <row r="72" spans="2:7" ht="12.75">
      <c r="B72" s="4">
        <v>69</v>
      </c>
      <c r="C72" s="2">
        <f t="shared" si="7"/>
        <v>0.0622</v>
      </c>
      <c r="D72" s="1">
        <f t="shared" si="8"/>
        <v>1969.8440248473714</v>
      </c>
      <c r="E72" s="1">
        <f t="shared" si="9"/>
        <v>558.8162048522106</v>
      </c>
      <c r="F72" s="3">
        <f t="shared" si="5"/>
        <v>2528.660229699582</v>
      </c>
      <c r="G72" s="5">
        <f t="shared" si="6"/>
        <v>379475.40080750245</v>
      </c>
    </row>
    <row r="73" spans="2:7" ht="12.75">
      <c r="B73" s="4">
        <v>70</v>
      </c>
      <c r="C73" s="2">
        <f t="shared" si="7"/>
        <v>0.0622</v>
      </c>
      <c r="D73" s="1">
        <f t="shared" si="8"/>
        <v>1966.9474941855542</v>
      </c>
      <c r="E73" s="1">
        <f t="shared" si="9"/>
        <v>561.7127355140279</v>
      </c>
      <c r="F73" s="3">
        <f t="shared" si="5"/>
        <v>2528.660229699582</v>
      </c>
      <c r="G73" s="5">
        <f t="shared" si="6"/>
        <v>378913.6880719884</v>
      </c>
    </row>
    <row r="74" spans="2:7" ht="12.75">
      <c r="B74" s="4">
        <v>71</v>
      </c>
      <c r="C74" s="2">
        <f t="shared" si="7"/>
        <v>0.0622</v>
      </c>
      <c r="D74" s="1">
        <f t="shared" si="8"/>
        <v>1964.0359498398066</v>
      </c>
      <c r="E74" s="1">
        <f t="shared" si="9"/>
        <v>564.6242798597757</v>
      </c>
      <c r="F74" s="3">
        <f t="shared" si="5"/>
        <v>2528.6602296995825</v>
      </c>
      <c r="G74" s="5">
        <f t="shared" si="6"/>
        <v>378349.06379212864</v>
      </c>
    </row>
    <row r="75" spans="2:7" ht="12.75">
      <c r="B75" s="4">
        <v>72</v>
      </c>
      <c r="C75" s="2">
        <f t="shared" si="7"/>
        <v>0.0622</v>
      </c>
      <c r="D75" s="1">
        <f t="shared" si="8"/>
        <v>1961.1093139892</v>
      </c>
      <c r="E75" s="1">
        <f t="shared" si="9"/>
        <v>567.5509157103822</v>
      </c>
      <c r="F75" s="3">
        <f t="shared" si="5"/>
        <v>2528.6602296995825</v>
      </c>
      <c r="G75" s="5">
        <f t="shared" si="6"/>
        <v>377781.51287641824</v>
      </c>
    </row>
    <row r="76" spans="2:7" ht="12.75">
      <c r="B76" s="4">
        <v>73</v>
      </c>
      <c r="C76" s="2">
        <f t="shared" si="7"/>
        <v>0.0622</v>
      </c>
      <c r="D76" s="1">
        <f t="shared" si="8"/>
        <v>1958.1675084094347</v>
      </c>
      <c r="E76" s="1">
        <f t="shared" si="9"/>
        <v>570.4927212901478</v>
      </c>
      <c r="F76" s="3">
        <f t="shared" si="5"/>
        <v>2528.6602296995825</v>
      </c>
      <c r="G76" s="5">
        <f t="shared" si="6"/>
        <v>377211.0201551281</v>
      </c>
    </row>
    <row r="77" spans="2:7" ht="12.75">
      <c r="B77" s="4">
        <v>74</v>
      </c>
      <c r="C77" s="2">
        <f t="shared" si="7"/>
        <v>0.0622</v>
      </c>
      <c r="D77" s="1">
        <f t="shared" si="8"/>
        <v>1955.2104544707472</v>
      </c>
      <c r="E77" s="1">
        <f t="shared" si="9"/>
        <v>573.449775228835</v>
      </c>
      <c r="F77" s="3">
        <f t="shared" si="5"/>
        <v>2528.6602296995825</v>
      </c>
      <c r="G77" s="5">
        <f t="shared" si="6"/>
        <v>376637.57037989923</v>
      </c>
    </row>
    <row r="78" spans="2:7" ht="12.75">
      <c r="B78" s="4">
        <v>75</v>
      </c>
      <c r="C78" s="2">
        <f t="shared" si="7"/>
        <v>0.0622</v>
      </c>
      <c r="D78" s="1">
        <f t="shared" si="8"/>
        <v>1952.238073135811</v>
      </c>
      <c r="E78" s="1">
        <f t="shared" si="9"/>
        <v>576.4221565637712</v>
      </c>
      <c r="F78" s="3">
        <f t="shared" si="5"/>
        <v>2528.660229699582</v>
      </c>
      <c r="G78" s="5">
        <f t="shared" si="6"/>
        <v>376061.14822333545</v>
      </c>
    </row>
    <row r="79" spans="2:7" ht="12.75">
      <c r="B79" s="4">
        <v>76</v>
      </c>
      <c r="C79" s="2">
        <f t="shared" si="7"/>
        <v>0.0622</v>
      </c>
      <c r="D79" s="1">
        <f t="shared" si="8"/>
        <v>1949.250284957622</v>
      </c>
      <c r="E79" s="1">
        <f t="shared" si="9"/>
        <v>579.4099447419601</v>
      </c>
      <c r="F79" s="3">
        <f t="shared" si="5"/>
        <v>2528.660229699582</v>
      </c>
      <c r="G79" s="5">
        <f t="shared" si="6"/>
        <v>375481.73827859346</v>
      </c>
    </row>
    <row r="80" spans="2:7" ht="12.75">
      <c r="B80" s="4">
        <v>77</v>
      </c>
      <c r="C80" s="2">
        <f t="shared" si="7"/>
        <v>0.0622</v>
      </c>
      <c r="D80" s="1">
        <f t="shared" si="8"/>
        <v>1946.247010077376</v>
      </c>
      <c r="E80" s="1">
        <f t="shared" si="9"/>
        <v>582.4132196222059</v>
      </c>
      <c r="F80" s="3">
        <f t="shared" si="5"/>
        <v>2528.660229699582</v>
      </c>
      <c r="G80" s="5">
        <f t="shared" si="6"/>
        <v>374899.32505897124</v>
      </c>
    </row>
    <row r="81" spans="2:7" ht="12.75">
      <c r="B81" s="4">
        <v>78</v>
      </c>
      <c r="C81" s="2">
        <f t="shared" si="7"/>
        <v>0.0622</v>
      </c>
      <c r="D81" s="1">
        <f t="shared" si="8"/>
        <v>1943.228168222334</v>
      </c>
      <c r="E81" s="1">
        <f t="shared" si="9"/>
        <v>585.4320614772477</v>
      </c>
      <c r="F81" s="3">
        <f t="shared" si="5"/>
        <v>2528.6602296995816</v>
      </c>
      <c r="G81" s="5">
        <f t="shared" si="6"/>
        <v>374313.89299749397</v>
      </c>
    </row>
    <row r="82" spans="2:7" ht="12.75">
      <c r="B82" s="4">
        <v>79</v>
      </c>
      <c r="C82" s="2">
        <f t="shared" si="7"/>
        <v>0.0622</v>
      </c>
      <c r="D82" s="1">
        <f t="shared" si="8"/>
        <v>1940.1936787036768</v>
      </c>
      <c r="E82" s="1">
        <f t="shared" si="9"/>
        <v>588.4665509959048</v>
      </c>
      <c r="F82" s="3">
        <f t="shared" si="5"/>
        <v>2528.6602296995816</v>
      </c>
      <c r="G82" s="5">
        <f t="shared" si="6"/>
        <v>373725.4264464981</v>
      </c>
    </row>
    <row r="83" spans="2:7" ht="12.75">
      <c r="B83" s="4">
        <v>80</v>
      </c>
      <c r="C83" s="2">
        <f t="shared" si="7"/>
        <v>0.0622</v>
      </c>
      <c r="D83" s="1">
        <f t="shared" si="8"/>
        <v>1937.1434604143485</v>
      </c>
      <c r="E83" s="1">
        <f t="shared" si="9"/>
        <v>591.5167692852335</v>
      </c>
      <c r="F83" s="3">
        <f t="shared" si="5"/>
        <v>2528.660229699582</v>
      </c>
      <c r="G83" s="5">
        <f t="shared" si="6"/>
        <v>373133.9096772128</v>
      </c>
    </row>
    <row r="84" spans="2:7" ht="12.75">
      <c r="B84" s="4">
        <v>81</v>
      </c>
      <c r="C84" s="2">
        <f t="shared" si="7"/>
        <v>0.0622</v>
      </c>
      <c r="D84" s="1">
        <f t="shared" si="8"/>
        <v>1934.0774318268866</v>
      </c>
      <c r="E84" s="1">
        <f t="shared" si="9"/>
        <v>594.5827978726953</v>
      </c>
      <c r="F84" s="3">
        <f t="shared" si="5"/>
        <v>2528.660229699582</v>
      </c>
      <c r="G84" s="5">
        <f t="shared" si="6"/>
        <v>372539.3268793401</v>
      </c>
    </row>
    <row r="85" spans="2:7" ht="12.75">
      <c r="B85" s="4">
        <v>82</v>
      </c>
      <c r="C85" s="2">
        <f t="shared" si="7"/>
        <v>0.0622</v>
      </c>
      <c r="D85" s="1">
        <f t="shared" si="8"/>
        <v>1930.9955109912462</v>
      </c>
      <c r="E85" s="1">
        <f t="shared" si="9"/>
        <v>597.6647187083355</v>
      </c>
      <c r="F85" s="3">
        <f t="shared" si="5"/>
        <v>2528.6602296995816</v>
      </c>
      <c r="G85" s="5">
        <f t="shared" si="6"/>
        <v>371941.6621606318</v>
      </c>
    </row>
    <row r="86" spans="2:7" ht="12.75">
      <c r="B86" s="4">
        <v>83</v>
      </c>
      <c r="C86" s="2">
        <f t="shared" si="7"/>
        <v>0.0622</v>
      </c>
      <c r="D86" s="1">
        <f t="shared" si="8"/>
        <v>1927.8976155326081</v>
      </c>
      <c r="E86" s="1">
        <f t="shared" si="9"/>
        <v>600.7626141669737</v>
      </c>
      <c r="F86" s="3">
        <f t="shared" si="5"/>
        <v>2528.6602296995816</v>
      </c>
      <c r="G86" s="5">
        <f t="shared" si="6"/>
        <v>371340.89954646485</v>
      </c>
    </row>
    <row r="87" spans="2:7" ht="12.75">
      <c r="B87" s="4">
        <v>84</v>
      </c>
      <c r="C87" s="2">
        <f t="shared" si="7"/>
        <v>0.0622</v>
      </c>
      <c r="D87" s="1">
        <f t="shared" si="8"/>
        <v>1924.7836626491762</v>
      </c>
      <c r="E87" s="1">
        <f t="shared" si="9"/>
        <v>603.8765670504058</v>
      </c>
      <c r="F87" s="3">
        <f t="shared" si="5"/>
        <v>2528.660229699582</v>
      </c>
      <c r="G87" s="5">
        <f t="shared" si="6"/>
        <v>370737.02297941444</v>
      </c>
    </row>
    <row r="88" spans="2:7" ht="12.75">
      <c r="B88" s="4">
        <v>85</v>
      </c>
      <c r="C88" s="2">
        <f t="shared" si="7"/>
        <v>0.0622</v>
      </c>
      <c r="D88" s="1">
        <f t="shared" si="8"/>
        <v>1921.653569109965</v>
      </c>
      <c r="E88" s="1">
        <f t="shared" si="9"/>
        <v>607.0066605896171</v>
      </c>
      <c r="F88" s="3">
        <f t="shared" si="5"/>
        <v>2528.660229699582</v>
      </c>
      <c r="G88" s="5">
        <f t="shared" si="6"/>
        <v>370130.01631882484</v>
      </c>
    </row>
    <row r="89" spans="2:7" ht="12.75">
      <c r="B89" s="4">
        <v>86</v>
      </c>
      <c r="C89" s="2">
        <f t="shared" si="7"/>
        <v>0.0622</v>
      </c>
      <c r="D89" s="1">
        <f t="shared" si="8"/>
        <v>1918.5072512525755</v>
      </c>
      <c r="E89" s="1">
        <f t="shared" si="9"/>
        <v>610.1529784470066</v>
      </c>
      <c r="F89" s="3">
        <f t="shared" si="5"/>
        <v>2528.660229699582</v>
      </c>
      <c r="G89" s="5">
        <f t="shared" si="6"/>
        <v>369519.8633403778</v>
      </c>
    </row>
    <row r="90" spans="2:7" ht="12.75">
      <c r="B90" s="4">
        <v>87</v>
      </c>
      <c r="C90" s="2">
        <f t="shared" si="7"/>
        <v>0.0622</v>
      </c>
      <c r="D90" s="1">
        <f t="shared" si="8"/>
        <v>1915.3446249809583</v>
      </c>
      <c r="E90" s="1">
        <f t="shared" si="9"/>
        <v>613.3156047186236</v>
      </c>
      <c r="F90" s="3">
        <f t="shared" si="5"/>
        <v>2528.660229699582</v>
      </c>
      <c r="G90" s="5">
        <f t="shared" si="6"/>
        <v>368906.5477356592</v>
      </c>
    </row>
    <row r="91" spans="2:7" ht="12.75">
      <c r="B91" s="4">
        <v>88</v>
      </c>
      <c r="C91" s="2">
        <f t="shared" si="7"/>
        <v>0.0622</v>
      </c>
      <c r="D91" s="1">
        <f t="shared" si="8"/>
        <v>1912.1656057631665</v>
      </c>
      <c r="E91" s="1">
        <f t="shared" si="9"/>
        <v>616.4946239364151</v>
      </c>
      <c r="F91" s="3">
        <f t="shared" si="5"/>
        <v>2528.6602296995816</v>
      </c>
      <c r="G91" s="5">
        <f t="shared" si="6"/>
        <v>368290.05311172275</v>
      </c>
    </row>
    <row r="92" spans="2:7" ht="12.75">
      <c r="B92" s="4">
        <v>89</v>
      </c>
      <c r="C92" s="2">
        <f t="shared" si="7"/>
        <v>0.0622</v>
      </c>
      <c r="D92" s="1">
        <f t="shared" si="8"/>
        <v>1908.970108629096</v>
      </c>
      <c r="E92" s="1">
        <f t="shared" si="9"/>
        <v>619.6901210704855</v>
      </c>
      <c r="F92" s="3">
        <f t="shared" si="5"/>
        <v>2528.6602296995816</v>
      </c>
      <c r="G92" s="5">
        <f t="shared" si="6"/>
        <v>367670.36299065227</v>
      </c>
    </row>
    <row r="93" spans="2:7" ht="12.75">
      <c r="B93" s="4">
        <v>90</v>
      </c>
      <c r="C93" s="2">
        <f t="shared" si="7"/>
        <v>0.0622</v>
      </c>
      <c r="D93" s="1">
        <f t="shared" si="8"/>
        <v>1905.7580481682141</v>
      </c>
      <c r="E93" s="1">
        <f t="shared" si="9"/>
        <v>622.9021815313674</v>
      </c>
      <c r="F93" s="3">
        <f t="shared" si="5"/>
        <v>2528.6602296995816</v>
      </c>
      <c r="G93" s="5">
        <f t="shared" si="6"/>
        <v>367047.4608091209</v>
      </c>
    </row>
    <row r="94" spans="2:7" ht="12.75">
      <c r="B94" s="4">
        <v>91</v>
      </c>
      <c r="C94" s="2">
        <f t="shared" si="7"/>
        <v>0.0622</v>
      </c>
      <c r="D94" s="1">
        <f t="shared" si="8"/>
        <v>1902.5293385272769</v>
      </c>
      <c r="E94" s="1">
        <f t="shared" si="9"/>
        <v>626.130891172305</v>
      </c>
      <c r="F94" s="3">
        <f t="shared" si="5"/>
        <v>2528.660229699582</v>
      </c>
      <c r="G94" s="5">
        <f t="shared" si="6"/>
        <v>366421.3299179486</v>
      </c>
    </row>
    <row r="95" spans="2:7" ht="12.75">
      <c r="B95" s="4">
        <v>92</v>
      </c>
      <c r="C95" s="2">
        <f t="shared" si="7"/>
        <v>0.0622</v>
      </c>
      <c r="D95" s="1">
        <f t="shared" si="8"/>
        <v>1899.2838934080335</v>
      </c>
      <c r="E95" s="1">
        <f t="shared" si="9"/>
        <v>629.3763362915481</v>
      </c>
      <c r="F95" s="3">
        <f t="shared" si="5"/>
        <v>2528.6602296995816</v>
      </c>
      <c r="G95" s="5">
        <f t="shared" si="6"/>
        <v>365791.953581657</v>
      </c>
    </row>
    <row r="96" spans="2:7" ht="12.75">
      <c r="B96" s="4">
        <v>93</v>
      </c>
      <c r="C96" s="2">
        <f t="shared" si="7"/>
        <v>0.0622</v>
      </c>
      <c r="D96" s="1">
        <f t="shared" si="8"/>
        <v>1896.0216260649222</v>
      </c>
      <c r="E96" s="1">
        <f t="shared" si="9"/>
        <v>632.6386036346593</v>
      </c>
      <c r="F96" s="3">
        <f t="shared" si="5"/>
        <v>2528.6602296995816</v>
      </c>
      <c r="G96" s="5">
        <f t="shared" si="6"/>
        <v>365159.31497802236</v>
      </c>
    </row>
    <row r="97" spans="2:7" ht="12.75">
      <c r="B97" s="4">
        <v>94</v>
      </c>
      <c r="C97" s="2">
        <f t="shared" si="7"/>
        <v>0.0622</v>
      </c>
      <c r="D97" s="1">
        <f t="shared" si="8"/>
        <v>1892.7424493027493</v>
      </c>
      <c r="E97" s="1">
        <f t="shared" si="9"/>
        <v>635.9177803968322</v>
      </c>
      <c r="F97" s="3">
        <f t="shared" si="5"/>
        <v>2528.6602296995816</v>
      </c>
      <c r="G97" s="5">
        <f t="shared" si="6"/>
        <v>364523.39719762554</v>
      </c>
    </row>
    <row r="98" spans="2:7" ht="12.75">
      <c r="B98" s="4">
        <v>95</v>
      </c>
      <c r="C98" s="2">
        <f t="shared" si="7"/>
        <v>0.0622</v>
      </c>
      <c r="D98" s="1">
        <f t="shared" si="8"/>
        <v>1889.446275474359</v>
      </c>
      <c r="E98" s="1">
        <f t="shared" si="9"/>
        <v>639.2139542252224</v>
      </c>
      <c r="F98" s="3">
        <f t="shared" si="5"/>
        <v>2528.6602296995816</v>
      </c>
      <c r="G98" s="5">
        <f t="shared" si="6"/>
        <v>363884.1832434003</v>
      </c>
    </row>
    <row r="99" spans="2:7" ht="12.75">
      <c r="B99" s="4">
        <v>96</v>
      </c>
      <c r="C99" s="2">
        <f t="shared" si="7"/>
        <v>0.0622</v>
      </c>
      <c r="D99" s="1">
        <f t="shared" si="8"/>
        <v>1886.1330164782914</v>
      </c>
      <c r="E99" s="1">
        <f t="shared" si="9"/>
        <v>642.5272132212898</v>
      </c>
      <c r="F99" s="3">
        <f t="shared" si="5"/>
        <v>2528.660229699581</v>
      </c>
      <c r="G99" s="5">
        <f t="shared" si="6"/>
        <v>363241.656030179</v>
      </c>
    </row>
    <row r="100" spans="2:7" ht="12.75">
      <c r="B100" s="4">
        <v>97</v>
      </c>
      <c r="C100" s="2">
        <f t="shared" si="7"/>
        <v>0.0622</v>
      </c>
      <c r="D100" s="1">
        <f t="shared" si="8"/>
        <v>1882.8025837564276</v>
      </c>
      <c r="E100" s="1">
        <f t="shared" si="9"/>
        <v>645.8576459431534</v>
      </c>
      <c r="F100" s="3">
        <f t="shared" si="5"/>
        <v>2528.660229699581</v>
      </c>
      <c r="G100" s="5">
        <f t="shared" si="6"/>
        <v>362595.7983842358</v>
      </c>
    </row>
    <row r="101" spans="2:7" ht="12.75">
      <c r="B101" s="4">
        <v>98</v>
      </c>
      <c r="C101" s="2">
        <f t="shared" si="7"/>
        <v>0.0622</v>
      </c>
      <c r="D101" s="1">
        <f t="shared" si="8"/>
        <v>1879.4548882916224</v>
      </c>
      <c r="E101" s="1">
        <f t="shared" si="9"/>
        <v>649.2053414079588</v>
      </c>
      <c r="F101" s="3">
        <f t="shared" si="5"/>
        <v>2528.660229699581</v>
      </c>
      <c r="G101" s="5">
        <f t="shared" si="6"/>
        <v>361946.59304282785</v>
      </c>
    </row>
    <row r="102" spans="2:7" ht="12.75">
      <c r="B102" s="4">
        <v>99</v>
      </c>
      <c r="C102" s="2">
        <f t="shared" si="7"/>
        <v>0.0622</v>
      </c>
      <c r="D102" s="1">
        <f t="shared" si="8"/>
        <v>1876.0898406053245</v>
      </c>
      <c r="E102" s="1">
        <f t="shared" si="9"/>
        <v>652.5703890942567</v>
      </c>
      <c r="F102" s="3">
        <f t="shared" si="5"/>
        <v>2528.660229699581</v>
      </c>
      <c r="G102" s="5">
        <f t="shared" si="6"/>
        <v>361294.0226537336</v>
      </c>
    </row>
    <row r="103" spans="2:7" ht="12.75">
      <c r="B103" s="4">
        <v>100</v>
      </c>
      <c r="C103" s="2">
        <f t="shared" si="7"/>
        <v>0.0622</v>
      </c>
      <c r="D103" s="1">
        <f t="shared" si="8"/>
        <v>1872.7073507551859</v>
      </c>
      <c r="E103" s="1">
        <f t="shared" si="9"/>
        <v>655.9528789443953</v>
      </c>
      <c r="F103" s="3">
        <f t="shared" si="5"/>
        <v>2528.660229699581</v>
      </c>
      <c r="G103" s="5">
        <f t="shared" si="6"/>
        <v>360638.0697747892</v>
      </c>
    </row>
    <row r="104" spans="2:7" ht="12.75">
      <c r="B104" s="4">
        <v>101</v>
      </c>
      <c r="C104" s="2">
        <f t="shared" si="7"/>
        <v>0.0622</v>
      </c>
      <c r="D104" s="1">
        <f t="shared" si="8"/>
        <v>1869.3073283326573</v>
      </c>
      <c r="E104" s="1">
        <f t="shared" si="9"/>
        <v>659.3529013669237</v>
      </c>
      <c r="F104" s="3">
        <f t="shared" si="5"/>
        <v>2528.660229699581</v>
      </c>
      <c r="G104" s="5">
        <f t="shared" si="6"/>
        <v>359978.71687342227</v>
      </c>
    </row>
    <row r="105" spans="2:7" ht="12.75">
      <c r="B105" s="4">
        <v>102</v>
      </c>
      <c r="C105" s="2">
        <f t="shared" si="7"/>
        <v>0.0622</v>
      </c>
      <c r="D105" s="1">
        <f t="shared" si="8"/>
        <v>1865.889682460572</v>
      </c>
      <c r="E105" s="1">
        <f t="shared" si="9"/>
        <v>662.7705472390089</v>
      </c>
      <c r="F105" s="3">
        <f t="shared" si="5"/>
        <v>2528.6602296995807</v>
      </c>
      <c r="G105" s="5">
        <f t="shared" si="6"/>
        <v>359315.9463261833</v>
      </c>
    </row>
    <row r="106" spans="2:7" ht="12.75">
      <c r="B106" s="4">
        <v>103</v>
      </c>
      <c r="C106" s="2">
        <f t="shared" si="7"/>
        <v>0.0622</v>
      </c>
      <c r="D106" s="1">
        <f t="shared" si="8"/>
        <v>1862.4543217907167</v>
      </c>
      <c r="E106" s="1">
        <f t="shared" si="9"/>
        <v>666.2059079088644</v>
      </c>
      <c r="F106" s="3">
        <f t="shared" si="5"/>
        <v>2528.660229699581</v>
      </c>
      <c r="G106" s="5">
        <f t="shared" si="6"/>
        <v>358649.7404182744</v>
      </c>
    </row>
    <row r="107" spans="2:7" ht="12.75">
      <c r="B107" s="4">
        <v>104</v>
      </c>
      <c r="C107" s="2">
        <f t="shared" si="7"/>
        <v>0.0622</v>
      </c>
      <c r="D107" s="1">
        <f t="shared" si="8"/>
        <v>1859.0011545013892</v>
      </c>
      <c r="E107" s="1">
        <f t="shared" si="9"/>
        <v>669.659075198192</v>
      </c>
      <c r="F107" s="3">
        <f t="shared" si="5"/>
        <v>2528.660229699581</v>
      </c>
      <c r="G107" s="5">
        <f t="shared" si="6"/>
        <v>357980.08134307625</v>
      </c>
    </row>
    <row r="108" spans="2:7" ht="12.75">
      <c r="B108" s="4">
        <v>105</v>
      </c>
      <c r="C108" s="2">
        <f t="shared" si="7"/>
        <v>0.0622</v>
      </c>
      <c r="D108" s="1">
        <f t="shared" si="8"/>
        <v>1855.5300882949452</v>
      </c>
      <c r="E108" s="1">
        <f t="shared" si="9"/>
        <v>673.130141404636</v>
      </c>
      <c r="F108" s="3">
        <f t="shared" si="5"/>
        <v>2528.660229699581</v>
      </c>
      <c r="G108" s="5">
        <f t="shared" si="6"/>
        <v>357306.9512016716</v>
      </c>
    </row>
    <row r="109" spans="2:7" ht="12.75">
      <c r="B109" s="4">
        <v>106</v>
      </c>
      <c r="C109" s="2">
        <f t="shared" si="7"/>
        <v>0.0622</v>
      </c>
      <c r="D109" s="1">
        <f t="shared" si="8"/>
        <v>1852.0410303953313</v>
      </c>
      <c r="E109" s="1">
        <f t="shared" si="9"/>
        <v>676.6191993042501</v>
      </c>
      <c r="F109" s="3">
        <f t="shared" si="5"/>
        <v>2528.6602296995816</v>
      </c>
      <c r="G109" s="5">
        <f t="shared" si="6"/>
        <v>356630.33200236736</v>
      </c>
    </row>
    <row r="110" spans="2:7" ht="12.75">
      <c r="B110" s="4">
        <v>107</v>
      </c>
      <c r="C110" s="2">
        <f t="shared" si="7"/>
        <v>0.0622</v>
      </c>
      <c r="D110" s="1">
        <f t="shared" si="8"/>
        <v>1848.5338875456039</v>
      </c>
      <c r="E110" s="1">
        <f t="shared" si="9"/>
        <v>680.1263421539771</v>
      </c>
      <c r="F110" s="3">
        <f t="shared" si="5"/>
        <v>2528.660229699581</v>
      </c>
      <c r="G110" s="5">
        <f t="shared" si="6"/>
        <v>355950.20566021337</v>
      </c>
    </row>
    <row r="111" spans="2:7" ht="12.75">
      <c r="B111" s="4">
        <v>108</v>
      </c>
      <c r="C111" s="2">
        <f t="shared" si="7"/>
        <v>0.0622</v>
      </c>
      <c r="D111" s="1">
        <f t="shared" si="8"/>
        <v>1845.0085660054392</v>
      </c>
      <c r="E111" s="1">
        <f t="shared" si="9"/>
        <v>683.6516636941419</v>
      </c>
      <c r="F111" s="3">
        <f t="shared" si="5"/>
        <v>2528.660229699581</v>
      </c>
      <c r="G111" s="5">
        <f t="shared" si="6"/>
        <v>355266.55399651924</v>
      </c>
    </row>
    <row r="112" spans="2:7" ht="12.75">
      <c r="B112" s="4">
        <v>109</v>
      </c>
      <c r="C112" s="2">
        <f t="shared" si="7"/>
        <v>0.0622</v>
      </c>
      <c r="D112" s="1">
        <f t="shared" si="8"/>
        <v>1841.4649715486248</v>
      </c>
      <c r="E112" s="1">
        <f t="shared" si="9"/>
        <v>687.1952581509565</v>
      </c>
      <c r="F112" s="3">
        <f t="shared" si="5"/>
        <v>2528.6602296995816</v>
      </c>
      <c r="G112" s="5">
        <f t="shared" si="6"/>
        <v>354579.35873836826</v>
      </c>
    </row>
    <row r="113" spans="2:7" ht="12.75">
      <c r="B113" s="4">
        <v>110</v>
      </c>
      <c r="C113" s="2">
        <f t="shared" si="7"/>
        <v>0.0622</v>
      </c>
      <c r="D113" s="1">
        <f t="shared" si="8"/>
        <v>1837.903009460542</v>
      </c>
      <c r="E113" s="1">
        <f t="shared" si="9"/>
        <v>690.7572202390389</v>
      </c>
      <c r="F113" s="3">
        <f t="shared" si="5"/>
        <v>2528.660229699581</v>
      </c>
      <c r="G113" s="5">
        <f t="shared" si="6"/>
        <v>353888.60151812923</v>
      </c>
    </row>
    <row r="114" spans="2:7" ht="12.75">
      <c r="B114" s="4">
        <v>111</v>
      </c>
      <c r="C114" s="2">
        <f t="shared" si="7"/>
        <v>0.0622</v>
      </c>
      <c r="D114" s="1">
        <f t="shared" si="8"/>
        <v>1834.3225845356365</v>
      </c>
      <c r="E114" s="1">
        <f t="shared" si="9"/>
        <v>694.3376451639446</v>
      </c>
      <c r="F114" s="3">
        <f t="shared" si="5"/>
        <v>2528.660229699581</v>
      </c>
      <c r="G114" s="5">
        <f t="shared" si="6"/>
        <v>353194.2638729653</v>
      </c>
    </row>
    <row r="115" spans="2:7" ht="12.75">
      <c r="B115" s="4">
        <v>112</v>
      </c>
      <c r="C115" s="2">
        <f t="shared" si="7"/>
        <v>0.0622</v>
      </c>
      <c r="D115" s="1">
        <f t="shared" si="8"/>
        <v>1830.7236010748702</v>
      </c>
      <c r="E115" s="1">
        <f t="shared" si="9"/>
        <v>697.936628624711</v>
      </c>
      <c r="F115" s="3">
        <f t="shared" si="5"/>
        <v>2528.660229699581</v>
      </c>
      <c r="G115" s="5">
        <f t="shared" si="6"/>
        <v>352496.32724434056</v>
      </c>
    </row>
    <row r="116" spans="2:7" ht="12.75">
      <c r="B116" s="4">
        <v>113</v>
      </c>
      <c r="C116" s="2">
        <f t="shared" si="7"/>
        <v>0.0622</v>
      </c>
      <c r="D116" s="1">
        <f t="shared" si="8"/>
        <v>1827.1059628831651</v>
      </c>
      <c r="E116" s="1">
        <f t="shared" si="9"/>
        <v>701.5542668164157</v>
      </c>
      <c r="F116" s="3">
        <f t="shared" si="5"/>
        <v>2528.6602296995807</v>
      </c>
      <c r="G116" s="5">
        <f t="shared" si="6"/>
        <v>351794.77297752415</v>
      </c>
    </row>
    <row r="117" spans="2:7" ht="12.75">
      <c r="B117" s="4">
        <v>114</v>
      </c>
      <c r="C117" s="2">
        <f t="shared" si="7"/>
        <v>0.0622</v>
      </c>
      <c r="D117" s="1">
        <f t="shared" si="8"/>
        <v>1823.4695732668333</v>
      </c>
      <c r="E117" s="1">
        <f t="shared" si="9"/>
        <v>705.1906564327475</v>
      </c>
      <c r="F117" s="3">
        <f t="shared" si="5"/>
        <v>2528.6602296995807</v>
      </c>
      <c r="G117" s="5">
        <f t="shared" si="6"/>
        <v>351089.5823210914</v>
      </c>
    </row>
    <row r="118" spans="2:7" ht="12.75">
      <c r="B118" s="4">
        <v>115</v>
      </c>
      <c r="C118" s="2">
        <f t="shared" si="7"/>
        <v>0.0622</v>
      </c>
      <c r="D118" s="1">
        <f t="shared" si="8"/>
        <v>1819.8143350309902</v>
      </c>
      <c r="E118" s="1">
        <f t="shared" si="9"/>
        <v>708.8458946685905</v>
      </c>
      <c r="F118" s="3">
        <f t="shared" si="5"/>
        <v>2528.6602296995807</v>
      </c>
      <c r="G118" s="5">
        <f t="shared" si="6"/>
        <v>350380.7364264228</v>
      </c>
    </row>
    <row r="119" spans="2:7" ht="12.75">
      <c r="B119" s="4">
        <v>116</v>
      </c>
      <c r="C119" s="2">
        <f t="shared" si="7"/>
        <v>0.0622</v>
      </c>
      <c r="D119" s="1">
        <f t="shared" si="8"/>
        <v>1816.140150476958</v>
      </c>
      <c r="E119" s="1">
        <f t="shared" si="9"/>
        <v>712.5200792226227</v>
      </c>
      <c r="F119" s="3">
        <f t="shared" si="5"/>
        <v>2528.6602296995807</v>
      </c>
      <c r="G119" s="5">
        <f t="shared" si="6"/>
        <v>349668.21634720016</v>
      </c>
    </row>
    <row r="120" spans="2:7" ht="12.75">
      <c r="B120" s="4">
        <v>117</v>
      </c>
      <c r="C120" s="2">
        <f t="shared" si="7"/>
        <v>0.0622</v>
      </c>
      <c r="D120" s="1">
        <f t="shared" si="8"/>
        <v>1812.4469213996542</v>
      </c>
      <c r="E120" s="1">
        <f t="shared" si="9"/>
        <v>716.2133082999267</v>
      </c>
      <c r="F120" s="3">
        <f t="shared" si="5"/>
        <v>2528.6602296995807</v>
      </c>
      <c r="G120" s="5">
        <f t="shared" si="6"/>
        <v>348952.0030389002</v>
      </c>
    </row>
    <row r="121" spans="2:7" ht="12.75">
      <c r="B121" s="4">
        <v>118</v>
      </c>
      <c r="C121" s="2">
        <f t="shared" si="7"/>
        <v>0.0622</v>
      </c>
      <c r="D121" s="1">
        <f t="shared" si="8"/>
        <v>1808.734549084966</v>
      </c>
      <c r="E121" s="1">
        <f t="shared" si="9"/>
        <v>719.9256806146146</v>
      </c>
      <c r="F121" s="3">
        <f t="shared" si="5"/>
        <v>2528.6602296995807</v>
      </c>
      <c r="G121" s="5">
        <f t="shared" si="6"/>
        <v>348232.0773582856</v>
      </c>
    </row>
    <row r="122" spans="2:7" ht="12.75">
      <c r="B122" s="4">
        <v>119</v>
      </c>
      <c r="C122" s="2">
        <f t="shared" si="7"/>
        <v>0.0622</v>
      </c>
      <c r="D122" s="1">
        <f t="shared" si="8"/>
        <v>1805.0029343071137</v>
      </c>
      <c r="E122" s="1">
        <f t="shared" si="9"/>
        <v>723.6572953924671</v>
      </c>
      <c r="F122" s="3">
        <f t="shared" si="5"/>
        <v>2528.6602296995807</v>
      </c>
      <c r="G122" s="5">
        <f t="shared" si="6"/>
        <v>347508.4200628931</v>
      </c>
    </row>
    <row r="123" spans="2:7" ht="12.75">
      <c r="B123" s="4">
        <v>120</v>
      </c>
      <c r="C123" s="2">
        <f t="shared" si="7"/>
        <v>0.0622</v>
      </c>
      <c r="D123" s="1">
        <f t="shared" si="8"/>
        <v>1801.2519773259962</v>
      </c>
      <c r="E123" s="1">
        <f t="shared" si="9"/>
        <v>727.4082523735847</v>
      </c>
      <c r="F123" s="3">
        <f t="shared" si="5"/>
        <v>2528.6602296995807</v>
      </c>
      <c r="G123" s="5">
        <f t="shared" si="6"/>
        <v>346781.01181051956</v>
      </c>
    </row>
    <row r="124" spans="2:7" ht="12.75">
      <c r="B124" s="4">
        <v>121</v>
      </c>
      <c r="C124" s="2">
        <f t="shared" si="7"/>
        <v>0.0622</v>
      </c>
      <c r="D124" s="1">
        <f t="shared" si="8"/>
        <v>1797.4815778845261</v>
      </c>
      <c r="E124" s="1">
        <f t="shared" si="9"/>
        <v>731.1786518150544</v>
      </c>
      <c r="F124" s="3">
        <f t="shared" si="5"/>
        <v>2528.6602296995807</v>
      </c>
      <c r="G124" s="5">
        <f t="shared" si="6"/>
        <v>346049.8331587045</v>
      </c>
    </row>
    <row r="125" spans="2:7" ht="12.75">
      <c r="B125" s="4">
        <v>122</v>
      </c>
      <c r="C125" s="2">
        <f t="shared" si="7"/>
        <v>0.0622</v>
      </c>
      <c r="D125" s="1">
        <f t="shared" si="8"/>
        <v>1793.6916352059516</v>
      </c>
      <c r="E125" s="1">
        <f t="shared" si="9"/>
        <v>734.9685944936291</v>
      </c>
      <c r="F125" s="3">
        <f t="shared" si="5"/>
        <v>2528.6602296995807</v>
      </c>
      <c r="G125" s="5">
        <f t="shared" si="6"/>
        <v>345314.8645642109</v>
      </c>
    </row>
    <row r="126" spans="2:7" ht="12.75">
      <c r="B126" s="4">
        <v>123</v>
      </c>
      <c r="C126" s="2">
        <f t="shared" si="7"/>
        <v>0.0622</v>
      </c>
      <c r="D126" s="1">
        <f t="shared" si="8"/>
        <v>1789.8820479911599</v>
      </c>
      <c r="E126" s="1">
        <f t="shared" si="9"/>
        <v>738.778181708421</v>
      </c>
      <c r="F126" s="3">
        <f t="shared" si="5"/>
        <v>2528.6602296995807</v>
      </c>
      <c r="G126" s="5">
        <f t="shared" si="6"/>
        <v>344576.08638250246</v>
      </c>
    </row>
    <row r="127" spans="2:7" ht="12.75">
      <c r="B127" s="4">
        <v>124</v>
      </c>
      <c r="C127" s="2">
        <f t="shared" si="7"/>
        <v>0.0622</v>
      </c>
      <c r="D127" s="1">
        <f t="shared" si="8"/>
        <v>1786.0527144159712</v>
      </c>
      <c r="E127" s="1">
        <f t="shared" si="9"/>
        <v>742.6075152836097</v>
      </c>
      <c r="F127" s="3">
        <f t="shared" si="5"/>
        <v>2528.6602296995807</v>
      </c>
      <c r="G127" s="5">
        <f t="shared" si="6"/>
        <v>343833.47886721883</v>
      </c>
    </row>
    <row r="128" spans="2:7" ht="12.75">
      <c r="B128" s="4">
        <v>125</v>
      </c>
      <c r="C128" s="2">
        <f t="shared" si="7"/>
        <v>0.0622</v>
      </c>
      <c r="D128" s="1">
        <f t="shared" si="8"/>
        <v>1782.2035321284175</v>
      </c>
      <c r="E128" s="1">
        <f t="shared" si="9"/>
        <v>746.4566975711631</v>
      </c>
      <c r="F128" s="3">
        <f t="shared" si="5"/>
        <v>2528.6602296995807</v>
      </c>
      <c r="G128" s="5">
        <f t="shared" si="6"/>
        <v>343087.0221696477</v>
      </c>
    </row>
    <row r="129" spans="2:7" ht="12.75">
      <c r="B129" s="4">
        <v>126</v>
      </c>
      <c r="C129" s="2">
        <f t="shared" si="7"/>
        <v>0.0622</v>
      </c>
      <c r="D129" s="1">
        <f t="shared" si="8"/>
        <v>1778.3343982460071</v>
      </c>
      <c r="E129" s="1">
        <f t="shared" si="9"/>
        <v>750.3258314535736</v>
      </c>
      <c r="F129" s="3">
        <f t="shared" si="5"/>
        <v>2528.6602296995807</v>
      </c>
      <c r="G129" s="5">
        <f t="shared" si="6"/>
        <v>342336.69633819413</v>
      </c>
    </row>
    <row r="130" spans="2:7" ht="12.75">
      <c r="B130" s="4">
        <v>127</v>
      </c>
      <c r="C130" s="2">
        <f t="shared" si="7"/>
        <v>0.0622</v>
      </c>
      <c r="D130" s="1">
        <f t="shared" si="8"/>
        <v>1774.4452093529728</v>
      </c>
      <c r="E130" s="1">
        <f t="shared" si="9"/>
        <v>754.215020346608</v>
      </c>
      <c r="F130" s="3">
        <f t="shared" si="5"/>
        <v>2528.6602296995807</v>
      </c>
      <c r="G130" s="5">
        <f t="shared" si="6"/>
        <v>341582.4813178475</v>
      </c>
    </row>
    <row r="131" spans="2:7" ht="12.75">
      <c r="B131" s="4">
        <v>128</v>
      </c>
      <c r="C131" s="2">
        <f t="shared" si="7"/>
        <v>0.0622</v>
      </c>
      <c r="D131" s="1">
        <f t="shared" si="8"/>
        <v>1770.5358614975094</v>
      </c>
      <c r="E131" s="1">
        <f t="shared" si="9"/>
        <v>758.1243682020712</v>
      </c>
      <c r="F131" s="3">
        <f t="shared" si="5"/>
        <v>2528.6602296995807</v>
      </c>
      <c r="G131" s="5">
        <f t="shared" si="6"/>
        <v>340824.35694964544</v>
      </c>
    </row>
    <row r="132" spans="2:7" ht="12.75">
      <c r="B132" s="4">
        <v>129</v>
      </c>
      <c r="C132" s="2">
        <f t="shared" si="7"/>
        <v>0.0622</v>
      </c>
      <c r="D132" s="1">
        <f t="shared" si="8"/>
        <v>1766.6062501889955</v>
      </c>
      <c r="E132" s="1">
        <f t="shared" si="9"/>
        <v>762.0539795105852</v>
      </c>
      <c r="F132" s="3">
        <f t="shared" si="5"/>
        <v>2528.6602296995807</v>
      </c>
      <c r="G132" s="5">
        <f t="shared" si="6"/>
        <v>340062.3029701349</v>
      </c>
    </row>
    <row r="133" spans="2:7" ht="12.75">
      <c r="B133" s="4">
        <v>130</v>
      </c>
      <c r="C133" s="2">
        <f t="shared" si="7"/>
        <v>0.0622</v>
      </c>
      <c r="D133" s="1">
        <f t="shared" si="8"/>
        <v>1762.6562703951993</v>
      </c>
      <c r="E133" s="1">
        <f t="shared" si="9"/>
        <v>766.0039593043817</v>
      </c>
      <c r="F133" s="3">
        <f aca="true" t="shared" si="10" ref="F133:F196">IF(G132&gt;0,D133+E133,0)</f>
        <v>2528.660229699581</v>
      </c>
      <c r="G133" s="5">
        <f aca="true" t="shared" si="11" ref="G133:G196">IF(G132-E133&gt;0.001,G132-E133,0)</f>
        <v>339296.2990108305</v>
      </c>
    </row>
    <row r="134" spans="2:7" ht="12.75">
      <c r="B134" s="4">
        <v>131</v>
      </c>
      <c r="C134" s="2">
        <f aca="true" t="shared" si="12" ref="C134:C197">C133</f>
        <v>0.0622</v>
      </c>
      <c r="D134" s="1">
        <f aca="true" t="shared" si="13" ref="D134:D197">G133*C134/12</f>
        <v>1758.6858165394715</v>
      </c>
      <c r="E134" s="1">
        <f aca="true" t="shared" si="14" ref="E134:E197">IF(G133&gt;0,E133*(1+C134/12),0)</f>
        <v>769.9744131601094</v>
      </c>
      <c r="F134" s="3">
        <f t="shared" si="10"/>
        <v>2528.6602296995807</v>
      </c>
      <c r="G134" s="5">
        <f t="shared" si="11"/>
        <v>338526.3245976704</v>
      </c>
    </row>
    <row r="135" spans="2:7" ht="12.75">
      <c r="B135" s="4">
        <v>132</v>
      </c>
      <c r="C135" s="2">
        <f t="shared" si="12"/>
        <v>0.0622</v>
      </c>
      <c r="D135" s="1">
        <f t="shared" si="13"/>
        <v>1754.694782497925</v>
      </c>
      <c r="E135" s="1">
        <f t="shared" si="14"/>
        <v>773.9654472016559</v>
      </c>
      <c r="F135" s="3">
        <f t="shared" si="10"/>
        <v>2528.6602296995807</v>
      </c>
      <c r="G135" s="5">
        <f t="shared" si="11"/>
        <v>337752.3591504687</v>
      </c>
    </row>
    <row r="136" spans="2:7" ht="12.75">
      <c r="B136" s="4">
        <v>133</v>
      </c>
      <c r="C136" s="2">
        <f t="shared" si="12"/>
        <v>0.0622</v>
      </c>
      <c r="D136" s="1">
        <f t="shared" si="13"/>
        <v>1750.6830615965962</v>
      </c>
      <c r="E136" s="1">
        <f t="shared" si="14"/>
        <v>777.9771681029845</v>
      </c>
      <c r="F136" s="3">
        <f t="shared" si="10"/>
        <v>2528.6602296995807</v>
      </c>
      <c r="G136" s="5">
        <f t="shared" si="11"/>
        <v>336974.38198236574</v>
      </c>
    </row>
    <row r="137" spans="2:7" ht="12.75">
      <c r="B137" s="4">
        <v>134</v>
      </c>
      <c r="C137" s="2">
        <f t="shared" si="12"/>
        <v>0.0622</v>
      </c>
      <c r="D137" s="1">
        <f t="shared" si="13"/>
        <v>1746.6505466085957</v>
      </c>
      <c r="E137" s="1">
        <f t="shared" si="14"/>
        <v>782.0096830909849</v>
      </c>
      <c r="F137" s="3">
        <f t="shared" si="10"/>
        <v>2528.6602296995807</v>
      </c>
      <c r="G137" s="5">
        <f t="shared" si="11"/>
        <v>336192.3722992748</v>
      </c>
    </row>
    <row r="138" spans="2:7" ht="12.75">
      <c r="B138" s="4">
        <v>135</v>
      </c>
      <c r="C138" s="2">
        <f t="shared" si="12"/>
        <v>0.0622</v>
      </c>
      <c r="D138" s="1">
        <f t="shared" si="13"/>
        <v>1742.5971297512408</v>
      </c>
      <c r="E138" s="1">
        <f t="shared" si="14"/>
        <v>786.0630999483399</v>
      </c>
      <c r="F138" s="3">
        <f t="shared" si="10"/>
        <v>2528.6602296995807</v>
      </c>
      <c r="G138" s="5">
        <f t="shared" si="11"/>
        <v>335406.30919932644</v>
      </c>
    </row>
    <row r="139" spans="2:7" ht="12.75">
      <c r="B139" s="4">
        <v>136</v>
      </c>
      <c r="C139" s="2">
        <f t="shared" si="12"/>
        <v>0.0622</v>
      </c>
      <c r="D139" s="1">
        <f t="shared" si="13"/>
        <v>1738.5227026831753</v>
      </c>
      <c r="E139" s="1">
        <f t="shared" si="14"/>
        <v>790.1375270164054</v>
      </c>
      <c r="F139" s="3">
        <f t="shared" si="10"/>
        <v>2528.6602296995807</v>
      </c>
      <c r="G139" s="5">
        <f t="shared" si="11"/>
        <v>334616.17167231004</v>
      </c>
    </row>
    <row r="140" spans="2:7" ht="12.75">
      <c r="B140" s="4">
        <v>137</v>
      </c>
      <c r="C140" s="2">
        <f t="shared" si="12"/>
        <v>0.0622</v>
      </c>
      <c r="D140" s="1">
        <f t="shared" si="13"/>
        <v>1734.4271565014735</v>
      </c>
      <c r="E140" s="1">
        <f t="shared" si="14"/>
        <v>794.2330731981071</v>
      </c>
      <c r="F140" s="3">
        <f t="shared" si="10"/>
        <v>2528.6602296995807</v>
      </c>
      <c r="G140" s="5">
        <f t="shared" si="11"/>
        <v>333821.9385991119</v>
      </c>
    </row>
    <row r="141" spans="2:7" ht="12.75">
      <c r="B141" s="4">
        <v>138</v>
      </c>
      <c r="C141" s="2">
        <f t="shared" si="12"/>
        <v>0.0622</v>
      </c>
      <c r="D141" s="1">
        <f t="shared" si="13"/>
        <v>1730.31038173873</v>
      </c>
      <c r="E141" s="1">
        <f t="shared" si="14"/>
        <v>798.3498479608506</v>
      </c>
      <c r="F141" s="3">
        <f t="shared" si="10"/>
        <v>2528.6602296995807</v>
      </c>
      <c r="G141" s="5">
        <f t="shared" si="11"/>
        <v>333023.58875115105</v>
      </c>
    </row>
    <row r="142" spans="2:7" ht="12.75">
      <c r="B142" s="4">
        <v>139</v>
      </c>
      <c r="C142" s="2">
        <f t="shared" si="12"/>
        <v>0.0622</v>
      </c>
      <c r="D142" s="1">
        <f t="shared" si="13"/>
        <v>1726.1722683601329</v>
      </c>
      <c r="E142" s="1">
        <f t="shared" si="14"/>
        <v>802.4879613394477</v>
      </c>
      <c r="F142" s="3">
        <f t="shared" si="10"/>
        <v>2528.6602296995807</v>
      </c>
      <c r="G142" s="5">
        <f t="shared" si="11"/>
        <v>332221.1007898116</v>
      </c>
    </row>
    <row r="143" spans="2:7" ht="12.75">
      <c r="B143" s="4">
        <v>140</v>
      </c>
      <c r="C143" s="2">
        <f t="shared" si="12"/>
        <v>0.0622</v>
      </c>
      <c r="D143" s="1">
        <f t="shared" si="13"/>
        <v>1722.0127057605232</v>
      </c>
      <c r="E143" s="1">
        <f t="shared" si="14"/>
        <v>806.6475239390571</v>
      </c>
      <c r="F143" s="3">
        <f t="shared" si="10"/>
        <v>2528.66022969958</v>
      </c>
      <c r="G143" s="5">
        <f t="shared" si="11"/>
        <v>331414.4532658725</v>
      </c>
    </row>
    <row r="144" spans="2:7" ht="12.75">
      <c r="B144" s="4">
        <v>141</v>
      </c>
      <c r="C144" s="2">
        <f t="shared" si="12"/>
        <v>0.0622</v>
      </c>
      <c r="D144" s="1">
        <f t="shared" si="13"/>
        <v>1717.831582761439</v>
      </c>
      <c r="E144" s="1">
        <f t="shared" si="14"/>
        <v>810.8286469381412</v>
      </c>
      <c r="F144" s="3">
        <f t="shared" si="10"/>
        <v>2528.66022969958</v>
      </c>
      <c r="G144" s="5">
        <f t="shared" si="11"/>
        <v>330603.62461893435</v>
      </c>
    </row>
    <row r="145" spans="2:7" ht="12.75">
      <c r="B145" s="4">
        <v>142</v>
      </c>
      <c r="C145" s="2">
        <f t="shared" si="12"/>
        <v>0.0622</v>
      </c>
      <c r="D145" s="1">
        <f t="shared" si="13"/>
        <v>1713.628787608143</v>
      </c>
      <c r="E145" s="1">
        <f t="shared" si="14"/>
        <v>815.0314420914373</v>
      </c>
      <c r="F145" s="3">
        <f t="shared" si="10"/>
        <v>2528.66022969958</v>
      </c>
      <c r="G145" s="5">
        <f t="shared" si="11"/>
        <v>329788.5931768429</v>
      </c>
    </row>
    <row r="146" spans="2:7" ht="12.75">
      <c r="B146" s="4">
        <v>143</v>
      </c>
      <c r="C146" s="2">
        <f t="shared" si="12"/>
        <v>0.0622</v>
      </c>
      <c r="D146" s="1">
        <f t="shared" si="13"/>
        <v>1709.4042079666358</v>
      </c>
      <c r="E146" s="1">
        <f t="shared" si="14"/>
        <v>819.2560217329445</v>
      </c>
      <c r="F146" s="3">
        <f t="shared" si="10"/>
        <v>2528.66022969958</v>
      </c>
      <c r="G146" s="5">
        <f t="shared" si="11"/>
        <v>328969.33715510997</v>
      </c>
    </row>
    <row r="147" spans="2:7" ht="12.75">
      <c r="B147" s="4">
        <v>144</v>
      </c>
      <c r="C147" s="2">
        <f t="shared" si="12"/>
        <v>0.0622</v>
      </c>
      <c r="D147" s="1">
        <f t="shared" si="13"/>
        <v>1705.1577309206532</v>
      </c>
      <c r="E147" s="1">
        <f t="shared" si="14"/>
        <v>823.5024987789269</v>
      </c>
      <c r="F147" s="3">
        <f t="shared" si="10"/>
        <v>2528.66022969958</v>
      </c>
      <c r="G147" s="5">
        <f t="shared" si="11"/>
        <v>328145.83465633105</v>
      </c>
    </row>
    <row r="148" spans="2:7" ht="12.75">
      <c r="B148" s="4">
        <v>145</v>
      </c>
      <c r="C148" s="2">
        <f t="shared" si="12"/>
        <v>0.0622</v>
      </c>
      <c r="D148" s="1">
        <f t="shared" si="13"/>
        <v>1700.8892429686493</v>
      </c>
      <c r="E148" s="1">
        <f t="shared" si="14"/>
        <v>827.770986730931</v>
      </c>
      <c r="F148" s="3">
        <f t="shared" si="10"/>
        <v>2528.66022969958</v>
      </c>
      <c r="G148" s="5">
        <f t="shared" si="11"/>
        <v>327318.0636696001</v>
      </c>
    </row>
    <row r="149" spans="2:7" ht="12.75">
      <c r="B149" s="4">
        <v>146</v>
      </c>
      <c r="C149" s="2">
        <f t="shared" si="12"/>
        <v>0.0622</v>
      </c>
      <c r="D149" s="1">
        <f t="shared" si="13"/>
        <v>1696.5986300207605</v>
      </c>
      <c r="E149" s="1">
        <f t="shared" si="14"/>
        <v>832.0615996788197</v>
      </c>
      <c r="F149" s="3">
        <f t="shared" si="10"/>
        <v>2528.66022969958</v>
      </c>
      <c r="G149" s="5">
        <f t="shared" si="11"/>
        <v>326486.0020699213</v>
      </c>
    </row>
    <row r="150" spans="2:7" ht="12.75">
      <c r="B150" s="4">
        <v>147</v>
      </c>
      <c r="C150" s="2">
        <f t="shared" si="12"/>
        <v>0.0622</v>
      </c>
      <c r="D150" s="1">
        <f t="shared" si="13"/>
        <v>1692.2857773957587</v>
      </c>
      <c r="E150" s="1">
        <f t="shared" si="14"/>
        <v>836.3744523038215</v>
      </c>
      <c r="F150" s="3">
        <f t="shared" si="10"/>
        <v>2528.66022969958</v>
      </c>
      <c r="G150" s="5">
        <f t="shared" si="11"/>
        <v>325649.6276176175</v>
      </c>
    </row>
    <row r="151" spans="2:7" ht="12.75">
      <c r="B151" s="4">
        <v>148</v>
      </c>
      <c r="C151" s="2">
        <f t="shared" si="12"/>
        <v>0.0622</v>
      </c>
      <c r="D151" s="1">
        <f t="shared" si="13"/>
        <v>1687.950569817984</v>
      </c>
      <c r="E151" s="1">
        <f t="shared" si="14"/>
        <v>840.7096598815963</v>
      </c>
      <c r="F151" s="3">
        <f t="shared" si="10"/>
        <v>2528.66022969958</v>
      </c>
      <c r="G151" s="5">
        <f t="shared" si="11"/>
        <v>324808.9179577359</v>
      </c>
    </row>
    <row r="152" spans="2:7" ht="12.75">
      <c r="B152" s="4">
        <v>149</v>
      </c>
      <c r="C152" s="2">
        <f t="shared" si="12"/>
        <v>0.0622</v>
      </c>
      <c r="D152" s="1">
        <f t="shared" si="13"/>
        <v>1683.5928914142642</v>
      </c>
      <c r="E152" s="1">
        <f t="shared" si="14"/>
        <v>845.0673382853158</v>
      </c>
      <c r="F152" s="3">
        <f t="shared" si="10"/>
        <v>2528.6602296995798</v>
      </c>
      <c r="G152" s="5">
        <f t="shared" si="11"/>
        <v>323963.85061945056</v>
      </c>
    </row>
    <row r="153" spans="2:7" ht="12.75">
      <c r="B153" s="4">
        <v>150</v>
      </c>
      <c r="C153" s="2">
        <f t="shared" si="12"/>
        <v>0.0622</v>
      </c>
      <c r="D153" s="1">
        <f t="shared" si="13"/>
        <v>1679.2126257108187</v>
      </c>
      <c r="E153" s="1">
        <f t="shared" si="14"/>
        <v>849.4476039887613</v>
      </c>
      <c r="F153" s="3">
        <f t="shared" si="10"/>
        <v>2528.6602296995798</v>
      </c>
      <c r="G153" s="5">
        <f t="shared" si="11"/>
        <v>323114.4030154618</v>
      </c>
    </row>
    <row r="154" spans="2:7" ht="12.75">
      <c r="B154" s="4">
        <v>151</v>
      </c>
      <c r="C154" s="2">
        <f t="shared" si="12"/>
        <v>0.0622</v>
      </c>
      <c r="D154" s="1">
        <f t="shared" si="13"/>
        <v>1674.8096556301437</v>
      </c>
      <c r="E154" s="1">
        <f t="shared" si="14"/>
        <v>853.8505740694364</v>
      </c>
      <c r="F154" s="3">
        <f t="shared" si="10"/>
        <v>2528.66022969958</v>
      </c>
      <c r="G154" s="5">
        <f t="shared" si="11"/>
        <v>322260.5524413924</v>
      </c>
    </row>
    <row r="155" spans="2:7" ht="12.75">
      <c r="B155" s="4">
        <v>152</v>
      </c>
      <c r="C155" s="2">
        <f t="shared" si="12"/>
        <v>0.0622</v>
      </c>
      <c r="D155" s="1">
        <f t="shared" si="13"/>
        <v>1670.383863487884</v>
      </c>
      <c r="E155" s="1">
        <f t="shared" si="14"/>
        <v>858.2763662116963</v>
      </c>
      <c r="F155" s="3">
        <f t="shared" si="10"/>
        <v>2528.66022969958</v>
      </c>
      <c r="G155" s="5">
        <f t="shared" si="11"/>
        <v>321402.2760751807</v>
      </c>
    </row>
    <row r="156" spans="2:7" ht="12.75">
      <c r="B156" s="4">
        <v>153</v>
      </c>
      <c r="C156" s="2">
        <f t="shared" si="12"/>
        <v>0.0622</v>
      </c>
      <c r="D156" s="1">
        <f t="shared" si="13"/>
        <v>1665.9351309896865</v>
      </c>
      <c r="E156" s="1">
        <f t="shared" si="14"/>
        <v>862.7250987098936</v>
      </c>
      <c r="F156" s="3">
        <f t="shared" si="10"/>
        <v>2528.66022969958</v>
      </c>
      <c r="G156" s="5">
        <f t="shared" si="11"/>
        <v>320539.5509764708</v>
      </c>
    </row>
    <row r="157" spans="2:7" ht="12.75">
      <c r="B157" s="4">
        <v>154</v>
      </c>
      <c r="C157" s="2">
        <f t="shared" si="12"/>
        <v>0.0622</v>
      </c>
      <c r="D157" s="1">
        <f t="shared" si="13"/>
        <v>1661.4633392280402</v>
      </c>
      <c r="E157" s="1">
        <f t="shared" si="14"/>
        <v>867.1968904715399</v>
      </c>
      <c r="F157" s="3">
        <f t="shared" si="10"/>
        <v>2528.66022969958</v>
      </c>
      <c r="G157" s="5">
        <f t="shared" si="11"/>
        <v>319672.35408599925</v>
      </c>
    </row>
    <row r="158" spans="2:7" ht="12.75">
      <c r="B158" s="4">
        <v>155</v>
      </c>
      <c r="C158" s="2">
        <f t="shared" si="12"/>
        <v>0.0622</v>
      </c>
      <c r="D158" s="1">
        <f t="shared" si="13"/>
        <v>1656.968368679096</v>
      </c>
      <c r="E158" s="1">
        <f t="shared" si="14"/>
        <v>871.691861020484</v>
      </c>
      <c r="F158" s="3">
        <f t="shared" si="10"/>
        <v>2528.66022969958</v>
      </c>
      <c r="G158" s="5">
        <f t="shared" si="11"/>
        <v>318800.6622249788</v>
      </c>
    </row>
    <row r="159" spans="2:7" ht="12.75">
      <c r="B159" s="4">
        <v>156</v>
      </c>
      <c r="C159" s="2">
        <f t="shared" si="12"/>
        <v>0.0622</v>
      </c>
      <c r="D159" s="1">
        <f t="shared" si="13"/>
        <v>1652.4500991994735</v>
      </c>
      <c r="E159" s="1">
        <f t="shared" si="14"/>
        <v>876.2101305001069</v>
      </c>
      <c r="F159" s="3">
        <f t="shared" si="10"/>
        <v>2528.66022969958</v>
      </c>
      <c r="G159" s="5">
        <f t="shared" si="11"/>
        <v>317924.4520944787</v>
      </c>
    </row>
    <row r="160" spans="2:7" ht="12.75">
      <c r="B160" s="4">
        <v>157</v>
      </c>
      <c r="C160" s="2">
        <f t="shared" si="12"/>
        <v>0.0622</v>
      </c>
      <c r="D160" s="1">
        <f t="shared" si="13"/>
        <v>1647.9084100230477</v>
      </c>
      <c r="E160" s="1">
        <f t="shared" si="14"/>
        <v>880.7518196765324</v>
      </c>
      <c r="F160" s="3">
        <f t="shared" si="10"/>
        <v>2528.66022969958</v>
      </c>
      <c r="G160" s="5">
        <f t="shared" si="11"/>
        <v>317043.70027480216</v>
      </c>
    </row>
    <row r="161" spans="2:7" ht="12.75">
      <c r="B161" s="4">
        <v>158</v>
      </c>
      <c r="C161" s="2">
        <f t="shared" si="12"/>
        <v>0.0622</v>
      </c>
      <c r="D161" s="1">
        <f t="shared" si="13"/>
        <v>1643.3431797577243</v>
      </c>
      <c r="E161" s="1">
        <f t="shared" si="14"/>
        <v>885.3170499418557</v>
      </c>
      <c r="F161" s="3">
        <f t="shared" si="10"/>
        <v>2528.6602296995798</v>
      </c>
      <c r="G161" s="5">
        <f t="shared" si="11"/>
        <v>316158.3832248603</v>
      </c>
    </row>
    <row r="162" spans="2:7" ht="12.75">
      <c r="B162" s="4">
        <v>159</v>
      </c>
      <c r="C162" s="2">
        <f t="shared" si="12"/>
        <v>0.0622</v>
      </c>
      <c r="D162" s="1">
        <f t="shared" si="13"/>
        <v>1638.7542863821925</v>
      </c>
      <c r="E162" s="1">
        <f t="shared" si="14"/>
        <v>889.9059433173876</v>
      </c>
      <c r="F162" s="3">
        <f t="shared" si="10"/>
        <v>2528.66022969958</v>
      </c>
      <c r="G162" s="5">
        <f t="shared" si="11"/>
        <v>315268.4772815429</v>
      </c>
    </row>
    <row r="163" spans="2:7" ht="12.75">
      <c r="B163" s="4">
        <v>160</v>
      </c>
      <c r="C163" s="2">
        <f t="shared" si="12"/>
        <v>0.0622</v>
      </c>
      <c r="D163" s="1">
        <f t="shared" si="13"/>
        <v>1634.141607242664</v>
      </c>
      <c r="E163" s="1">
        <f t="shared" si="14"/>
        <v>894.5186224569161</v>
      </c>
      <c r="F163" s="3">
        <f t="shared" si="10"/>
        <v>2528.6602296995798</v>
      </c>
      <c r="G163" s="5">
        <f t="shared" si="11"/>
        <v>314373.95865908597</v>
      </c>
    </row>
    <row r="164" spans="2:7" ht="12.75">
      <c r="B164" s="4">
        <v>161</v>
      </c>
      <c r="C164" s="2">
        <f t="shared" si="12"/>
        <v>0.0622</v>
      </c>
      <c r="D164" s="1">
        <f t="shared" si="13"/>
        <v>1629.5050190495956</v>
      </c>
      <c r="E164" s="1">
        <f t="shared" si="14"/>
        <v>899.1552106499844</v>
      </c>
      <c r="F164" s="3">
        <f t="shared" si="10"/>
        <v>2528.6602296995798</v>
      </c>
      <c r="G164" s="5">
        <f t="shared" si="11"/>
        <v>313474.80344843597</v>
      </c>
    </row>
    <row r="165" spans="2:7" ht="12.75">
      <c r="B165" s="4">
        <v>162</v>
      </c>
      <c r="C165" s="2">
        <f t="shared" si="12"/>
        <v>0.0622</v>
      </c>
      <c r="D165" s="1">
        <f t="shared" si="13"/>
        <v>1624.8443978743928</v>
      </c>
      <c r="E165" s="1">
        <f t="shared" si="14"/>
        <v>903.8158318251868</v>
      </c>
      <c r="F165" s="3">
        <f t="shared" si="10"/>
        <v>2528.6602296995798</v>
      </c>
      <c r="G165" s="5">
        <f t="shared" si="11"/>
        <v>312570.9876166108</v>
      </c>
    </row>
    <row r="166" spans="2:7" ht="12.75">
      <c r="B166" s="4">
        <v>163</v>
      </c>
      <c r="C166" s="2">
        <f t="shared" si="12"/>
        <v>0.0622</v>
      </c>
      <c r="D166" s="1">
        <f t="shared" si="13"/>
        <v>1620.1596191460992</v>
      </c>
      <c r="E166" s="1">
        <f t="shared" si="14"/>
        <v>908.5006105534807</v>
      </c>
      <c r="F166" s="3">
        <f t="shared" si="10"/>
        <v>2528.6602296995798</v>
      </c>
      <c r="G166" s="5">
        <f t="shared" si="11"/>
        <v>311662.4870060573</v>
      </c>
    </row>
    <row r="167" spans="2:7" ht="12.75">
      <c r="B167" s="4">
        <v>164</v>
      </c>
      <c r="C167" s="2">
        <f t="shared" si="12"/>
        <v>0.0622</v>
      </c>
      <c r="D167" s="1">
        <f t="shared" si="13"/>
        <v>1615.4505576480635</v>
      </c>
      <c r="E167" s="1">
        <f t="shared" si="14"/>
        <v>913.2096720515162</v>
      </c>
      <c r="F167" s="3">
        <f t="shared" si="10"/>
        <v>2528.6602296995798</v>
      </c>
      <c r="G167" s="5">
        <f t="shared" si="11"/>
        <v>310749.27733400575</v>
      </c>
    </row>
    <row r="168" spans="2:7" ht="12.75">
      <c r="B168" s="4">
        <v>165</v>
      </c>
      <c r="C168" s="2">
        <f t="shared" si="12"/>
        <v>0.0622</v>
      </c>
      <c r="D168" s="1">
        <f t="shared" si="13"/>
        <v>1610.7170875145964</v>
      </c>
      <c r="E168" s="1">
        <f t="shared" si="14"/>
        <v>917.9431421849832</v>
      </c>
      <c r="F168" s="3">
        <f t="shared" si="10"/>
        <v>2528.6602296995798</v>
      </c>
      <c r="G168" s="5">
        <f t="shared" si="11"/>
        <v>309831.33419182076</v>
      </c>
    </row>
    <row r="169" spans="2:7" ht="12.75">
      <c r="B169" s="4">
        <v>166</v>
      </c>
      <c r="C169" s="2">
        <f t="shared" si="12"/>
        <v>0.0622</v>
      </c>
      <c r="D169" s="1">
        <f t="shared" si="13"/>
        <v>1605.959082227604</v>
      </c>
      <c r="E169" s="1">
        <f t="shared" si="14"/>
        <v>922.7011474719753</v>
      </c>
      <c r="F169" s="3">
        <f t="shared" si="10"/>
        <v>2528.6602296995793</v>
      </c>
      <c r="G169" s="5">
        <f t="shared" si="11"/>
        <v>308908.6330443488</v>
      </c>
    </row>
    <row r="170" spans="2:7" ht="12.75">
      <c r="B170" s="4">
        <v>167</v>
      </c>
      <c r="C170" s="2">
        <f t="shared" si="12"/>
        <v>0.0622</v>
      </c>
      <c r="D170" s="1">
        <f t="shared" si="13"/>
        <v>1601.176414613208</v>
      </c>
      <c r="E170" s="1">
        <f t="shared" si="14"/>
        <v>927.4838150863717</v>
      </c>
      <c r="F170" s="3">
        <f t="shared" si="10"/>
        <v>2528.6602296995798</v>
      </c>
      <c r="G170" s="5">
        <f t="shared" si="11"/>
        <v>307981.14922926243</v>
      </c>
    </row>
    <row r="171" spans="2:7" ht="12.75">
      <c r="B171" s="4">
        <v>168</v>
      </c>
      <c r="C171" s="2">
        <f t="shared" si="12"/>
        <v>0.0622</v>
      </c>
      <c r="D171" s="1">
        <f t="shared" si="13"/>
        <v>1596.3689568383436</v>
      </c>
      <c r="E171" s="1">
        <f t="shared" si="14"/>
        <v>932.291272861236</v>
      </c>
      <c r="F171" s="3">
        <f t="shared" si="10"/>
        <v>2528.6602296995798</v>
      </c>
      <c r="G171" s="5">
        <f t="shared" si="11"/>
        <v>307048.8579564012</v>
      </c>
    </row>
    <row r="172" spans="2:7" ht="12.75">
      <c r="B172" s="4">
        <v>169</v>
      </c>
      <c r="C172" s="2">
        <f t="shared" si="12"/>
        <v>0.0622</v>
      </c>
      <c r="D172" s="1">
        <f t="shared" si="13"/>
        <v>1591.5365804073463</v>
      </c>
      <c r="E172" s="1">
        <f t="shared" si="14"/>
        <v>937.1236492922335</v>
      </c>
      <c r="F172" s="3">
        <f t="shared" si="10"/>
        <v>2528.6602296995798</v>
      </c>
      <c r="G172" s="5">
        <f t="shared" si="11"/>
        <v>306111.73430710897</v>
      </c>
    </row>
    <row r="173" spans="2:7" ht="12.75">
      <c r="B173" s="4">
        <v>170</v>
      </c>
      <c r="C173" s="2">
        <f t="shared" si="12"/>
        <v>0.0622</v>
      </c>
      <c r="D173" s="1">
        <f t="shared" si="13"/>
        <v>1586.6791561585148</v>
      </c>
      <c r="E173" s="1">
        <f t="shared" si="14"/>
        <v>941.9810735410649</v>
      </c>
      <c r="F173" s="3">
        <f t="shared" si="10"/>
        <v>2528.6602296995798</v>
      </c>
      <c r="G173" s="5">
        <f t="shared" si="11"/>
        <v>305169.7532335679</v>
      </c>
    </row>
    <row r="174" spans="2:7" ht="12.75">
      <c r="B174" s="4">
        <v>171</v>
      </c>
      <c r="C174" s="2">
        <f t="shared" si="12"/>
        <v>0.0622</v>
      </c>
      <c r="D174" s="1">
        <f t="shared" si="13"/>
        <v>1581.7965542606605</v>
      </c>
      <c r="E174" s="1">
        <f t="shared" si="14"/>
        <v>946.8636754389195</v>
      </c>
      <c r="F174" s="3">
        <f t="shared" si="10"/>
        <v>2528.6602296995798</v>
      </c>
      <c r="G174" s="5">
        <f t="shared" si="11"/>
        <v>304222.889558129</v>
      </c>
    </row>
    <row r="175" spans="2:7" ht="12.75">
      <c r="B175" s="4">
        <v>172</v>
      </c>
      <c r="C175" s="2">
        <f t="shared" si="12"/>
        <v>0.0622</v>
      </c>
      <c r="D175" s="1">
        <f t="shared" si="13"/>
        <v>1576.8886442096355</v>
      </c>
      <c r="E175" s="1">
        <f t="shared" si="14"/>
        <v>951.7715854899445</v>
      </c>
      <c r="F175" s="3">
        <f t="shared" si="10"/>
        <v>2528.6602296995798</v>
      </c>
      <c r="G175" s="5">
        <f t="shared" si="11"/>
        <v>303271.11797263904</v>
      </c>
    </row>
    <row r="176" spans="2:7" ht="12.75">
      <c r="B176" s="4">
        <v>173</v>
      </c>
      <c r="C176" s="2">
        <f t="shared" si="12"/>
        <v>0.0622</v>
      </c>
      <c r="D176" s="1">
        <f t="shared" si="13"/>
        <v>1571.9552948248456</v>
      </c>
      <c r="E176" s="1">
        <f t="shared" si="14"/>
        <v>956.704934874734</v>
      </c>
      <c r="F176" s="3">
        <f t="shared" si="10"/>
        <v>2528.6602296995798</v>
      </c>
      <c r="G176" s="5">
        <f t="shared" si="11"/>
        <v>302314.4130377643</v>
      </c>
    </row>
    <row r="177" spans="2:7" ht="12.75">
      <c r="B177" s="4">
        <v>174</v>
      </c>
      <c r="C177" s="2">
        <f t="shared" si="12"/>
        <v>0.0622</v>
      </c>
      <c r="D177" s="1">
        <f t="shared" si="13"/>
        <v>1566.9963742457448</v>
      </c>
      <c r="E177" s="1">
        <f t="shared" si="14"/>
        <v>961.6638554538347</v>
      </c>
      <c r="F177" s="3">
        <f t="shared" si="10"/>
        <v>2528.6602296995798</v>
      </c>
      <c r="G177" s="5">
        <f t="shared" si="11"/>
        <v>301352.7491823105</v>
      </c>
    </row>
    <row r="178" spans="2:7" ht="12.75">
      <c r="B178" s="4">
        <v>175</v>
      </c>
      <c r="C178" s="2">
        <f t="shared" si="12"/>
        <v>0.0622</v>
      </c>
      <c r="D178" s="1">
        <f t="shared" si="13"/>
        <v>1562.0117499283094</v>
      </c>
      <c r="E178" s="1">
        <f t="shared" si="14"/>
        <v>966.6484797712703</v>
      </c>
      <c r="F178" s="3">
        <f t="shared" si="10"/>
        <v>2528.6602296995798</v>
      </c>
      <c r="G178" s="5">
        <f t="shared" si="11"/>
        <v>300386.1007025392</v>
      </c>
    </row>
    <row r="179" spans="2:7" ht="12.75">
      <c r="B179" s="4">
        <v>176</v>
      </c>
      <c r="C179" s="2">
        <f t="shared" si="12"/>
        <v>0.0622</v>
      </c>
      <c r="D179" s="1">
        <f t="shared" si="13"/>
        <v>1557.001288641495</v>
      </c>
      <c r="E179" s="1">
        <f t="shared" si="14"/>
        <v>971.6589410580847</v>
      </c>
      <c r="F179" s="3">
        <f t="shared" si="10"/>
        <v>2528.6602296995798</v>
      </c>
      <c r="G179" s="5">
        <f t="shared" si="11"/>
        <v>299414.4417614811</v>
      </c>
    </row>
    <row r="180" spans="2:7" ht="12.75">
      <c r="B180" s="4">
        <v>177</v>
      </c>
      <c r="C180" s="2">
        <f t="shared" si="12"/>
        <v>0.0622</v>
      </c>
      <c r="D180" s="1">
        <f t="shared" si="13"/>
        <v>1551.964856463677</v>
      </c>
      <c r="E180" s="1">
        <f t="shared" si="14"/>
        <v>976.6953732359024</v>
      </c>
      <c r="F180" s="3">
        <f t="shared" si="10"/>
        <v>2528.6602296995793</v>
      </c>
      <c r="G180" s="5">
        <f t="shared" si="11"/>
        <v>298437.7463882452</v>
      </c>
    </row>
    <row r="181" spans="2:7" ht="12.75">
      <c r="B181" s="4">
        <v>178</v>
      </c>
      <c r="C181" s="2">
        <f t="shared" si="12"/>
        <v>0.0622</v>
      </c>
      <c r="D181" s="1">
        <f t="shared" si="13"/>
        <v>1546.9023187790708</v>
      </c>
      <c r="E181" s="1">
        <f t="shared" si="14"/>
        <v>981.7579109205085</v>
      </c>
      <c r="F181" s="3">
        <f t="shared" si="10"/>
        <v>2528.6602296995793</v>
      </c>
      <c r="G181" s="5">
        <f t="shared" si="11"/>
        <v>297455.9884773247</v>
      </c>
    </row>
    <row r="182" spans="2:7" ht="12.75">
      <c r="B182" s="4">
        <v>179</v>
      </c>
      <c r="C182" s="2">
        <f t="shared" si="12"/>
        <v>0.0622</v>
      </c>
      <c r="D182" s="1">
        <f t="shared" si="13"/>
        <v>1541.813540274133</v>
      </c>
      <c r="E182" s="1">
        <f t="shared" si="14"/>
        <v>986.8466894254465</v>
      </c>
      <c r="F182" s="3">
        <f t="shared" si="10"/>
        <v>2528.6602296995793</v>
      </c>
      <c r="G182" s="5">
        <f t="shared" si="11"/>
        <v>296469.14178789925</v>
      </c>
    </row>
    <row r="183" spans="2:7" ht="12.75">
      <c r="B183" s="4">
        <v>180</v>
      </c>
      <c r="C183" s="2">
        <f t="shared" si="12"/>
        <v>0.0622</v>
      </c>
      <c r="D183" s="1">
        <f t="shared" si="13"/>
        <v>1536.6983849339442</v>
      </c>
      <c r="E183" s="1">
        <f t="shared" si="14"/>
        <v>991.961844765635</v>
      </c>
      <c r="F183" s="3">
        <f t="shared" si="10"/>
        <v>2528.6602296995793</v>
      </c>
      <c r="G183" s="5">
        <f t="shared" si="11"/>
        <v>295477.1799431336</v>
      </c>
    </row>
    <row r="184" spans="2:7" ht="12.75">
      <c r="B184" s="4">
        <v>181</v>
      </c>
      <c r="C184" s="2">
        <f t="shared" si="12"/>
        <v>0.0622</v>
      </c>
      <c r="D184" s="1">
        <f t="shared" si="13"/>
        <v>1531.556716038576</v>
      </c>
      <c r="E184" s="1">
        <f t="shared" si="14"/>
        <v>997.1035136610035</v>
      </c>
      <c r="F184" s="3">
        <f t="shared" si="10"/>
        <v>2528.6602296995798</v>
      </c>
      <c r="G184" s="5">
        <f t="shared" si="11"/>
        <v>294480.0764294726</v>
      </c>
    </row>
    <row r="185" spans="2:7" ht="12.75">
      <c r="B185" s="4">
        <v>182</v>
      </c>
      <c r="C185" s="2">
        <f t="shared" si="12"/>
        <v>0.0622</v>
      </c>
      <c r="D185" s="1">
        <f t="shared" si="13"/>
        <v>1526.388396159433</v>
      </c>
      <c r="E185" s="1">
        <f t="shared" si="14"/>
        <v>1002.2718335401463</v>
      </c>
      <c r="F185" s="3">
        <f t="shared" si="10"/>
        <v>2528.6602296995793</v>
      </c>
      <c r="G185" s="5">
        <f t="shared" si="11"/>
        <v>293477.8045959324</v>
      </c>
    </row>
    <row r="186" spans="2:7" ht="12.75">
      <c r="B186" s="4">
        <v>183</v>
      </c>
      <c r="C186" s="2">
        <f t="shared" si="12"/>
        <v>0.0622</v>
      </c>
      <c r="D186" s="1">
        <f t="shared" si="13"/>
        <v>1521.193287155583</v>
      </c>
      <c r="E186" s="1">
        <f t="shared" si="14"/>
        <v>1007.4669425439961</v>
      </c>
      <c r="F186" s="3">
        <f t="shared" si="10"/>
        <v>2528.660229699579</v>
      </c>
      <c r="G186" s="5">
        <f t="shared" si="11"/>
        <v>292470.33765338844</v>
      </c>
    </row>
    <row r="187" spans="2:7" ht="12.75">
      <c r="B187" s="4">
        <v>184</v>
      </c>
      <c r="C187" s="2">
        <f t="shared" si="12"/>
        <v>0.0622</v>
      </c>
      <c r="D187" s="1">
        <f t="shared" si="13"/>
        <v>1515.9712501700633</v>
      </c>
      <c r="E187" s="1">
        <f t="shared" si="14"/>
        <v>1012.6889795295158</v>
      </c>
      <c r="F187" s="3">
        <f t="shared" si="10"/>
        <v>2528.660229699579</v>
      </c>
      <c r="G187" s="5">
        <f t="shared" si="11"/>
        <v>291457.6486738589</v>
      </c>
    </row>
    <row r="188" spans="2:7" ht="12.75">
      <c r="B188" s="4">
        <v>185</v>
      </c>
      <c r="C188" s="2">
        <f t="shared" si="12"/>
        <v>0.0622</v>
      </c>
      <c r="D188" s="1">
        <f t="shared" si="13"/>
        <v>1510.7221456261686</v>
      </c>
      <c r="E188" s="1">
        <f t="shared" si="14"/>
        <v>1017.9380840734104</v>
      </c>
      <c r="F188" s="3">
        <f t="shared" si="10"/>
        <v>2528.660229699579</v>
      </c>
      <c r="G188" s="5">
        <f t="shared" si="11"/>
        <v>290439.7105897855</v>
      </c>
    </row>
    <row r="189" spans="2:7" ht="12.75">
      <c r="B189" s="4">
        <v>186</v>
      </c>
      <c r="C189" s="2">
        <f t="shared" si="12"/>
        <v>0.0622</v>
      </c>
      <c r="D189" s="1">
        <f t="shared" si="13"/>
        <v>1505.4458332237211</v>
      </c>
      <c r="E189" s="1">
        <f t="shared" si="14"/>
        <v>1023.2143964758576</v>
      </c>
      <c r="F189" s="3">
        <f t="shared" si="10"/>
        <v>2528.660229699579</v>
      </c>
      <c r="G189" s="5">
        <f t="shared" si="11"/>
        <v>289416.4961933096</v>
      </c>
    </row>
    <row r="190" spans="2:7" ht="12.75">
      <c r="B190" s="4">
        <v>187</v>
      </c>
      <c r="C190" s="2">
        <f t="shared" si="12"/>
        <v>0.0622</v>
      </c>
      <c r="D190" s="1">
        <f t="shared" si="13"/>
        <v>1500.1421719353214</v>
      </c>
      <c r="E190" s="1">
        <f t="shared" si="14"/>
        <v>1028.5180577642575</v>
      </c>
      <c r="F190" s="3">
        <f t="shared" si="10"/>
        <v>2528.660229699579</v>
      </c>
      <c r="G190" s="5">
        <f t="shared" si="11"/>
        <v>288387.97813554533</v>
      </c>
    </row>
    <row r="191" spans="2:7" ht="12.75">
      <c r="B191" s="4">
        <v>188</v>
      </c>
      <c r="C191" s="2">
        <f t="shared" si="12"/>
        <v>0.0622</v>
      </c>
      <c r="D191" s="1">
        <f t="shared" si="13"/>
        <v>1494.8110200025767</v>
      </c>
      <c r="E191" s="1">
        <f t="shared" si="14"/>
        <v>1033.8492096970022</v>
      </c>
      <c r="F191" s="3">
        <f t="shared" si="10"/>
        <v>2528.660229699579</v>
      </c>
      <c r="G191" s="5">
        <f t="shared" si="11"/>
        <v>287354.12892584834</v>
      </c>
    </row>
    <row r="192" spans="2:7" ht="12.75">
      <c r="B192" s="4">
        <v>189</v>
      </c>
      <c r="C192" s="2">
        <f t="shared" si="12"/>
        <v>0.0622</v>
      </c>
      <c r="D192" s="1">
        <f t="shared" si="13"/>
        <v>1489.452234932314</v>
      </c>
      <c r="E192" s="1">
        <f t="shared" si="14"/>
        <v>1039.2079947672648</v>
      </c>
      <c r="F192" s="3">
        <f t="shared" si="10"/>
        <v>2528.660229699579</v>
      </c>
      <c r="G192" s="5">
        <f t="shared" si="11"/>
        <v>286314.92093108105</v>
      </c>
    </row>
    <row r="193" spans="2:7" ht="12.75">
      <c r="B193" s="4">
        <v>190</v>
      </c>
      <c r="C193" s="2">
        <f t="shared" si="12"/>
        <v>0.0622</v>
      </c>
      <c r="D193" s="1">
        <f t="shared" si="13"/>
        <v>1484.06567349277</v>
      </c>
      <c r="E193" s="1">
        <f t="shared" si="14"/>
        <v>1044.5945562068084</v>
      </c>
      <c r="F193" s="3">
        <f t="shared" si="10"/>
        <v>2528.6602296995784</v>
      </c>
      <c r="G193" s="5">
        <f t="shared" si="11"/>
        <v>285270.3263748742</v>
      </c>
    </row>
    <row r="194" spans="2:7" ht="12.75">
      <c r="B194" s="4">
        <v>191</v>
      </c>
      <c r="C194" s="2">
        <f t="shared" si="12"/>
        <v>0.0622</v>
      </c>
      <c r="D194" s="1">
        <f t="shared" si="13"/>
        <v>1478.6511917097648</v>
      </c>
      <c r="E194" s="1">
        <f t="shared" si="14"/>
        <v>1050.0090379898138</v>
      </c>
      <c r="F194" s="3">
        <f t="shared" si="10"/>
        <v>2528.660229699579</v>
      </c>
      <c r="G194" s="5">
        <f t="shared" si="11"/>
        <v>284220.3173368844</v>
      </c>
    </row>
    <row r="195" spans="2:7" ht="12.75">
      <c r="B195" s="4">
        <v>192</v>
      </c>
      <c r="C195" s="2">
        <f t="shared" si="12"/>
        <v>0.0622</v>
      </c>
      <c r="D195" s="1">
        <f t="shared" si="13"/>
        <v>1473.2086448628506</v>
      </c>
      <c r="E195" s="1">
        <f t="shared" si="14"/>
        <v>1055.4515848367278</v>
      </c>
      <c r="F195" s="3">
        <f t="shared" si="10"/>
        <v>2528.6602296995784</v>
      </c>
      <c r="G195" s="5">
        <f t="shared" si="11"/>
        <v>283164.8657520477</v>
      </c>
    </row>
    <row r="196" spans="2:7" ht="12.75">
      <c r="B196" s="4">
        <v>193</v>
      </c>
      <c r="C196" s="2">
        <f t="shared" si="12"/>
        <v>0.0622</v>
      </c>
      <c r="D196" s="1">
        <f t="shared" si="13"/>
        <v>1467.737887481447</v>
      </c>
      <c r="E196" s="1">
        <f t="shared" si="14"/>
        <v>1060.9223422181315</v>
      </c>
      <c r="F196" s="3">
        <f t="shared" si="10"/>
        <v>2528.6602296995784</v>
      </c>
      <c r="G196" s="5">
        <f t="shared" si="11"/>
        <v>282103.9434098296</v>
      </c>
    </row>
    <row r="197" spans="2:7" ht="12.75">
      <c r="B197" s="4">
        <v>194</v>
      </c>
      <c r="C197" s="2">
        <f t="shared" si="12"/>
        <v>0.0622</v>
      </c>
      <c r="D197" s="1">
        <f t="shared" si="13"/>
        <v>1462.2387733409498</v>
      </c>
      <c r="E197" s="1">
        <f t="shared" si="14"/>
        <v>1066.4214563586288</v>
      </c>
      <c r="F197" s="3">
        <f aca="true" t="shared" si="15" ref="F197:F260">IF(G196&gt;0,D197+E197,0)</f>
        <v>2528.660229699579</v>
      </c>
      <c r="G197" s="5">
        <f aca="true" t="shared" si="16" ref="G197:G260">IF(G196-E197&gt;0.001,G196-E197,0)</f>
        <v>281037.52195347095</v>
      </c>
    </row>
    <row r="198" spans="2:7" ht="12.75">
      <c r="B198" s="4">
        <v>195</v>
      </c>
      <c r="C198" s="2">
        <f aca="true" t="shared" si="17" ref="C198:C261">C197</f>
        <v>0.0622</v>
      </c>
      <c r="D198" s="1">
        <f aca="true" t="shared" si="18" ref="D198:D261">G197*C198/12</f>
        <v>1456.7111554588244</v>
      </c>
      <c r="E198" s="1">
        <f aca="true" t="shared" si="19" ref="E198:E261">IF(G197&gt;0,E197*(1+C198/12),0)</f>
        <v>1071.9490742407543</v>
      </c>
      <c r="F198" s="3">
        <f t="shared" si="15"/>
        <v>2528.660229699579</v>
      </c>
      <c r="G198" s="5">
        <f t="shared" si="16"/>
        <v>279965.5728792302</v>
      </c>
    </row>
    <row r="199" spans="2:7" ht="12.75">
      <c r="B199" s="4">
        <v>196</v>
      </c>
      <c r="C199" s="2">
        <f t="shared" si="17"/>
        <v>0.0622</v>
      </c>
      <c r="D199" s="1">
        <f t="shared" si="18"/>
        <v>1451.1548860906767</v>
      </c>
      <c r="E199" s="1">
        <f t="shared" si="19"/>
        <v>1077.5053436089022</v>
      </c>
      <c r="F199" s="3">
        <f t="shared" si="15"/>
        <v>2528.660229699579</v>
      </c>
      <c r="G199" s="5">
        <f t="shared" si="16"/>
        <v>278888.0675356213</v>
      </c>
    </row>
    <row r="200" spans="2:7" ht="12.75">
      <c r="B200" s="4">
        <v>197</v>
      </c>
      <c r="C200" s="2">
        <f t="shared" si="17"/>
        <v>0.0622</v>
      </c>
      <c r="D200" s="1">
        <f t="shared" si="18"/>
        <v>1445.5698167263035</v>
      </c>
      <c r="E200" s="1">
        <f t="shared" si="19"/>
        <v>1083.090412973275</v>
      </c>
      <c r="F200" s="3">
        <f t="shared" si="15"/>
        <v>2528.660229699579</v>
      </c>
      <c r="G200" s="5">
        <f t="shared" si="16"/>
        <v>277804.97712264804</v>
      </c>
    </row>
    <row r="201" spans="2:7" ht="12.75">
      <c r="B201" s="4">
        <v>198</v>
      </c>
      <c r="C201" s="2">
        <f t="shared" si="17"/>
        <v>0.0622</v>
      </c>
      <c r="D201" s="1">
        <f t="shared" si="18"/>
        <v>1439.9557980857255</v>
      </c>
      <c r="E201" s="1">
        <f t="shared" si="19"/>
        <v>1088.704431613853</v>
      </c>
      <c r="F201" s="3">
        <f t="shared" si="15"/>
        <v>2528.660229699579</v>
      </c>
      <c r="G201" s="5">
        <f t="shared" si="16"/>
        <v>276716.2726910342</v>
      </c>
    </row>
    <row r="202" spans="2:7" ht="12.75">
      <c r="B202" s="4">
        <v>199</v>
      </c>
      <c r="C202" s="2">
        <f t="shared" si="17"/>
        <v>0.0622</v>
      </c>
      <c r="D202" s="1">
        <f t="shared" si="18"/>
        <v>1434.3126801151939</v>
      </c>
      <c r="E202" s="1">
        <f t="shared" si="19"/>
        <v>1094.347549584385</v>
      </c>
      <c r="F202" s="3">
        <f t="shared" si="15"/>
        <v>2528.660229699579</v>
      </c>
      <c r="G202" s="5">
        <f t="shared" si="16"/>
        <v>275621.9251414498</v>
      </c>
    </row>
    <row r="203" spans="2:7" ht="12.75">
      <c r="B203" s="4">
        <v>200</v>
      </c>
      <c r="C203" s="2">
        <f t="shared" si="17"/>
        <v>0.0622</v>
      </c>
      <c r="D203" s="1">
        <f t="shared" si="18"/>
        <v>1428.6403119831814</v>
      </c>
      <c r="E203" s="1">
        <f t="shared" si="19"/>
        <v>1100.0199177163975</v>
      </c>
      <c r="F203" s="3">
        <f t="shared" si="15"/>
        <v>2528.660229699579</v>
      </c>
      <c r="G203" s="5">
        <f t="shared" si="16"/>
        <v>274521.9052237334</v>
      </c>
    </row>
    <row r="204" spans="2:7" ht="12.75">
      <c r="B204" s="4">
        <v>201</v>
      </c>
      <c r="C204" s="2">
        <f t="shared" si="17"/>
        <v>0.0622</v>
      </c>
      <c r="D204" s="1">
        <f t="shared" si="18"/>
        <v>1422.9385420763513</v>
      </c>
      <c r="E204" s="1">
        <f t="shared" si="19"/>
        <v>1105.7216876232274</v>
      </c>
      <c r="F204" s="3">
        <f t="shared" si="15"/>
        <v>2528.660229699579</v>
      </c>
      <c r="G204" s="5">
        <f t="shared" si="16"/>
        <v>273416.18353611015</v>
      </c>
    </row>
    <row r="205" spans="2:7" ht="12.75">
      <c r="B205" s="4">
        <v>202</v>
      </c>
      <c r="C205" s="2">
        <f t="shared" si="17"/>
        <v>0.0622</v>
      </c>
      <c r="D205" s="1">
        <f t="shared" si="18"/>
        <v>1417.2072179955042</v>
      </c>
      <c r="E205" s="1">
        <f t="shared" si="19"/>
        <v>1111.4530117040745</v>
      </c>
      <c r="F205" s="3">
        <f t="shared" si="15"/>
        <v>2528.660229699579</v>
      </c>
      <c r="G205" s="5">
        <f t="shared" si="16"/>
        <v>272304.73052440607</v>
      </c>
    </row>
    <row r="206" spans="2:7" ht="12.75">
      <c r="B206" s="4">
        <v>203</v>
      </c>
      <c r="C206" s="2">
        <f t="shared" si="17"/>
        <v>0.0622</v>
      </c>
      <c r="D206" s="1">
        <f t="shared" si="18"/>
        <v>1411.4461865515048</v>
      </c>
      <c r="E206" s="1">
        <f t="shared" si="19"/>
        <v>1117.2140431480739</v>
      </c>
      <c r="F206" s="3">
        <f t="shared" si="15"/>
        <v>2528.660229699579</v>
      </c>
      <c r="G206" s="5">
        <f t="shared" si="16"/>
        <v>271187.516481258</v>
      </c>
    </row>
    <row r="207" spans="2:7" ht="12.75">
      <c r="B207" s="4">
        <v>204</v>
      </c>
      <c r="C207" s="2">
        <f t="shared" si="17"/>
        <v>0.0622</v>
      </c>
      <c r="D207" s="1">
        <f t="shared" si="18"/>
        <v>1405.655293761187</v>
      </c>
      <c r="E207" s="1">
        <f t="shared" si="19"/>
        <v>1123.0049359383913</v>
      </c>
      <c r="F207" s="3">
        <f t="shared" si="15"/>
        <v>2528.6602296995784</v>
      </c>
      <c r="G207" s="5">
        <f t="shared" si="16"/>
        <v>270064.5115453196</v>
      </c>
    </row>
    <row r="208" spans="2:7" ht="12.75">
      <c r="B208" s="4">
        <v>205</v>
      </c>
      <c r="C208" s="2">
        <f t="shared" si="17"/>
        <v>0.0622</v>
      </c>
      <c r="D208" s="1">
        <f t="shared" si="18"/>
        <v>1399.8343848432398</v>
      </c>
      <c r="E208" s="1">
        <f t="shared" si="19"/>
        <v>1128.8258448563386</v>
      </c>
      <c r="F208" s="3">
        <f t="shared" si="15"/>
        <v>2528.6602296995784</v>
      </c>
      <c r="G208" s="5">
        <f t="shared" si="16"/>
        <v>268935.68570046325</v>
      </c>
    </row>
    <row r="209" spans="2:7" ht="12.75">
      <c r="B209" s="4">
        <v>206</v>
      </c>
      <c r="C209" s="2">
        <f t="shared" si="17"/>
        <v>0.0622</v>
      </c>
      <c r="D209" s="1">
        <f t="shared" si="18"/>
        <v>1393.9833042140679</v>
      </c>
      <c r="E209" s="1">
        <f t="shared" si="19"/>
        <v>1134.6769254855105</v>
      </c>
      <c r="F209" s="3">
        <f t="shared" si="15"/>
        <v>2528.6602296995784</v>
      </c>
      <c r="G209" s="5">
        <f t="shared" si="16"/>
        <v>267801.00877497776</v>
      </c>
    </row>
    <row r="210" spans="2:7" ht="12.75">
      <c r="B210" s="4">
        <v>207</v>
      </c>
      <c r="C210" s="2">
        <f t="shared" si="17"/>
        <v>0.0622</v>
      </c>
      <c r="D210" s="1">
        <f t="shared" si="18"/>
        <v>1388.1018954836347</v>
      </c>
      <c r="E210" s="1">
        <f t="shared" si="19"/>
        <v>1140.5583342159437</v>
      </c>
      <c r="F210" s="3">
        <f t="shared" si="15"/>
        <v>2528.6602296995784</v>
      </c>
      <c r="G210" s="5">
        <f t="shared" si="16"/>
        <v>266660.4504407618</v>
      </c>
    </row>
    <row r="211" spans="2:7" ht="12.75">
      <c r="B211" s="4">
        <v>208</v>
      </c>
      <c r="C211" s="2">
        <f t="shared" si="17"/>
        <v>0.0622</v>
      </c>
      <c r="D211" s="1">
        <f t="shared" si="18"/>
        <v>1382.1900014512821</v>
      </c>
      <c r="E211" s="1">
        <f t="shared" si="19"/>
        <v>1146.4702282482963</v>
      </c>
      <c r="F211" s="3">
        <f t="shared" si="15"/>
        <v>2528.6602296995784</v>
      </c>
      <c r="G211" s="5">
        <f t="shared" si="16"/>
        <v>265513.98021251353</v>
      </c>
    </row>
    <row r="212" spans="2:7" ht="12.75">
      <c r="B212" s="4">
        <v>209</v>
      </c>
      <c r="C212" s="2">
        <f t="shared" si="17"/>
        <v>0.0622</v>
      </c>
      <c r="D212" s="1">
        <f t="shared" si="18"/>
        <v>1376.2474641015285</v>
      </c>
      <c r="E212" s="1">
        <f t="shared" si="19"/>
        <v>1152.4127655980499</v>
      </c>
      <c r="F212" s="3">
        <f t="shared" si="15"/>
        <v>2528.6602296995784</v>
      </c>
      <c r="G212" s="5">
        <f t="shared" si="16"/>
        <v>264361.5674469155</v>
      </c>
    </row>
    <row r="213" spans="2:7" ht="12.75">
      <c r="B213" s="4">
        <v>210</v>
      </c>
      <c r="C213" s="2">
        <f t="shared" si="17"/>
        <v>0.0622</v>
      </c>
      <c r="D213" s="1">
        <f t="shared" si="18"/>
        <v>1370.2741245998452</v>
      </c>
      <c r="E213" s="1">
        <f t="shared" si="19"/>
        <v>1158.3861050997332</v>
      </c>
      <c r="F213" s="3">
        <f t="shared" si="15"/>
        <v>2528.6602296995784</v>
      </c>
      <c r="G213" s="5">
        <f t="shared" si="16"/>
        <v>263203.18134181574</v>
      </c>
    </row>
    <row r="214" spans="2:7" ht="12.75">
      <c r="B214" s="4">
        <v>211</v>
      </c>
      <c r="C214" s="2">
        <f t="shared" si="17"/>
        <v>0.0622</v>
      </c>
      <c r="D214" s="1">
        <f t="shared" si="18"/>
        <v>1364.2698232884115</v>
      </c>
      <c r="E214" s="1">
        <f t="shared" si="19"/>
        <v>1164.3904064111669</v>
      </c>
      <c r="F214" s="3">
        <f t="shared" si="15"/>
        <v>2528.6602296995784</v>
      </c>
      <c r="G214" s="5">
        <f t="shared" si="16"/>
        <v>262038.79093540457</v>
      </c>
    </row>
    <row r="215" spans="2:7" ht="12.75">
      <c r="B215" s="4">
        <v>212</v>
      </c>
      <c r="C215" s="2">
        <f t="shared" si="17"/>
        <v>0.0622</v>
      </c>
      <c r="D215" s="1">
        <f t="shared" si="18"/>
        <v>1358.234399681847</v>
      </c>
      <c r="E215" s="1">
        <f t="shared" si="19"/>
        <v>1170.4258300177314</v>
      </c>
      <c r="F215" s="3">
        <f t="shared" si="15"/>
        <v>2528.6602296995784</v>
      </c>
      <c r="G215" s="5">
        <f t="shared" si="16"/>
        <v>260868.36510538685</v>
      </c>
    </row>
    <row r="216" spans="2:7" ht="12.75">
      <c r="B216" s="4">
        <v>213</v>
      </c>
      <c r="C216" s="2">
        <f t="shared" si="17"/>
        <v>0.0622</v>
      </c>
      <c r="D216" s="1">
        <f t="shared" si="18"/>
        <v>1352.1676924629219</v>
      </c>
      <c r="E216" s="1">
        <f t="shared" si="19"/>
        <v>1176.4925372366567</v>
      </c>
      <c r="F216" s="3">
        <f t="shared" si="15"/>
        <v>2528.660229699579</v>
      </c>
      <c r="G216" s="5">
        <f t="shared" si="16"/>
        <v>259691.8725681502</v>
      </c>
    </row>
    <row r="217" spans="2:7" ht="12.75">
      <c r="B217" s="4">
        <v>214</v>
      </c>
      <c r="C217" s="2">
        <f t="shared" si="17"/>
        <v>0.0622</v>
      </c>
      <c r="D217" s="1">
        <f t="shared" si="18"/>
        <v>1346.0695394782451</v>
      </c>
      <c r="E217" s="1">
        <f t="shared" si="19"/>
        <v>1182.5906902213335</v>
      </c>
      <c r="F217" s="3">
        <f t="shared" si="15"/>
        <v>2528.660229699579</v>
      </c>
      <c r="G217" s="5">
        <f t="shared" si="16"/>
        <v>258509.28187792885</v>
      </c>
    </row>
    <row r="218" spans="2:7" ht="12.75">
      <c r="B218" s="4">
        <v>215</v>
      </c>
      <c r="C218" s="2">
        <f t="shared" si="17"/>
        <v>0.0622</v>
      </c>
      <c r="D218" s="1">
        <f t="shared" si="18"/>
        <v>1339.9397777339311</v>
      </c>
      <c r="E218" s="1">
        <f t="shared" si="19"/>
        <v>1188.7204519656473</v>
      </c>
      <c r="F218" s="3">
        <f t="shared" si="15"/>
        <v>2528.6602296995784</v>
      </c>
      <c r="G218" s="5">
        <f t="shared" si="16"/>
        <v>257320.5614259632</v>
      </c>
    </row>
    <row r="219" spans="2:7" ht="12.75">
      <c r="B219" s="4">
        <v>216</v>
      </c>
      <c r="C219" s="2">
        <f t="shared" si="17"/>
        <v>0.0622</v>
      </c>
      <c r="D219" s="1">
        <f t="shared" si="18"/>
        <v>1333.7782433912428</v>
      </c>
      <c r="E219" s="1">
        <f t="shared" si="19"/>
        <v>1194.8819863083359</v>
      </c>
      <c r="F219" s="3">
        <f t="shared" si="15"/>
        <v>2528.660229699579</v>
      </c>
      <c r="G219" s="5">
        <f t="shared" si="16"/>
        <v>256125.67943965486</v>
      </c>
    </row>
    <row r="220" spans="2:7" ht="12.75">
      <c r="B220" s="4">
        <v>217</v>
      </c>
      <c r="C220" s="2">
        <f t="shared" si="17"/>
        <v>0.0622</v>
      </c>
      <c r="D220" s="1">
        <f t="shared" si="18"/>
        <v>1327.584771762211</v>
      </c>
      <c r="E220" s="1">
        <f t="shared" si="19"/>
        <v>1201.0754579373674</v>
      </c>
      <c r="F220" s="3">
        <f t="shared" si="15"/>
        <v>2528.6602296995784</v>
      </c>
      <c r="G220" s="5">
        <f t="shared" si="16"/>
        <v>254924.6039817175</v>
      </c>
    </row>
    <row r="221" spans="2:7" ht="12.75">
      <c r="B221" s="4">
        <v>218</v>
      </c>
      <c r="C221" s="2">
        <f t="shared" si="17"/>
        <v>0.0622</v>
      </c>
      <c r="D221" s="1">
        <f t="shared" si="18"/>
        <v>1321.3591973052355</v>
      </c>
      <c r="E221" s="1">
        <f t="shared" si="19"/>
        <v>1207.3010323943429</v>
      </c>
      <c r="F221" s="3">
        <f t="shared" si="15"/>
        <v>2528.6602296995784</v>
      </c>
      <c r="G221" s="5">
        <f t="shared" si="16"/>
        <v>253717.30294932314</v>
      </c>
    </row>
    <row r="222" spans="2:7" ht="12.75">
      <c r="B222" s="4">
        <v>219</v>
      </c>
      <c r="C222" s="2">
        <f t="shared" si="17"/>
        <v>0.0622</v>
      </c>
      <c r="D222" s="1">
        <f t="shared" si="18"/>
        <v>1315.1013536206583</v>
      </c>
      <c r="E222" s="1">
        <f t="shared" si="19"/>
        <v>1213.5588760789203</v>
      </c>
      <c r="F222" s="3">
        <f t="shared" si="15"/>
        <v>2528.660229699579</v>
      </c>
      <c r="G222" s="5">
        <f t="shared" si="16"/>
        <v>252503.74407324422</v>
      </c>
    </row>
    <row r="223" spans="2:7" ht="12.75">
      <c r="B223" s="4">
        <v>220</v>
      </c>
      <c r="C223" s="2">
        <f t="shared" si="17"/>
        <v>0.0622</v>
      </c>
      <c r="D223" s="1">
        <f t="shared" si="18"/>
        <v>1308.811073446316</v>
      </c>
      <c r="E223" s="1">
        <f t="shared" si="19"/>
        <v>1219.8491562532627</v>
      </c>
      <c r="F223" s="3">
        <f t="shared" si="15"/>
        <v>2528.660229699579</v>
      </c>
      <c r="G223" s="5">
        <f t="shared" si="16"/>
        <v>251283.89491699095</v>
      </c>
    </row>
    <row r="224" spans="2:7" ht="12.75">
      <c r="B224" s="4">
        <v>221</v>
      </c>
      <c r="C224" s="2">
        <f t="shared" si="17"/>
        <v>0.0622</v>
      </c>
      <c r="D224" s="1">
        <f t="shared" si="18"/>
        <v>1302.4881886530698</v>
      </c>
      <c r="E224" s="1">
        <f t="shared" si="19"/>
        <v>1226.1720410465086</v>
      </c>
      <c r="F224" s="3">
        <f t="shared" si="15"/>
        <v>2528.6602296995784</v>
      </c>
      <c r="G224" s="5">
        <f t="shared" si="16"/>
        <v>250057.72287594443</v>
      </c>
    </row>
    <row r="225" spans="2:7" ht="12.75">
      <c r="B225" s="4">
        <v>222</v>
      </c>
      <c r="C225" s="2">
        <f t="shared" si="17"/>
        <v>0.0622</v>
      </c>
      <c r="D225" s="1">
        <f t="shared" si="18"/>
        <v>1296.1325302403118</v>
      </c>
      <c r="E225" s="1">
        <f t="shared" si="19"/>
        <v>1232.5276994592664</v>
      </c>
      <c r="F225" s="3">
        <f t="shared" si="15"/>
        <v>2528.660229699578</v>
      </c>
      <c r="G225" s="5">
        <f t="shared" si="16"/>
        <v>248825.19517648517</v>
      </c>
    </row>
    <row r="226" spans="2:7" ht="12.75">
      <c r="B226" s="4">
        <v>223</v>
      </c>
      <c r="C226" s="2">
        <f t="shared" si="17"/>
        <v>0.0622</v>
      </c>
      <c r="D226" s="1">
        <f t="shared" si="18"/>
        <v>1289.7439283314482</v>
      </c>
      <c r="E226" s="1">
        <f t="shared" si="19"/>
        <v>1238.9163013681302</v>
      </c>
      <c r="F226" s="3">
        <f t="shared" si="15"/>
        <v>2528.6602296995784</v>
      </c>
      <c r="G226" s="5">
        <f t="shared" si="16"/>
        <v>247586.27887511704</v>
      </c>
    </row>
    <row r="227" spans="2:7" ht="12.75">
      <c r="B227" s="4">
        <v>224</v>
      </c>
      <c r="C227" s="2">
        <f t="shared" si="17"/>
        <v>0.0622</v>
      </c>
      <c r="D227" s="1">
        <f t="shared" si="18"/>
        <v>1283.3222121693566</v>
      </c>
      <c r="E227" s="1">
        <f t="shared" si="19"/>
        <v>1245.3380175302216</v>
      </c>
      <c r="F227" s="3">
        <f t="shared" si="15"/>
        <v>2528.660229699578</v>
      </c>
      <c r="G227" s="5">
        <f t="shared" si="16"/>
        <v>246340.94085758683</v>
      </c>
    </row>
    <row r="228" spans="2:7" ht="12.75">
      <c r="B228" s="4">
        <v>225</v>
      </c>
      <c r="C228" s="2">
        <f t="shared" si="17"/>
        <v>0.0622</v>
      </c>
      <c r="D228" s="1">
        <f t="shared" si="18"/>
        <v>1276.867210111825</v>
      </c>
      <c r="E228" s="1">
        <f t="shared" si="19"/>
        <v>1251.7930195877532</v>
      </c>
      <c r="F228" s="3">
        <f t="shared" si="15"/>
        <v>2528.660229699578</v>
      </c>
      <c r="G228" s="5">
        <f t="shared" si="16"/>
        <v>245089.14783799907</v>
      </c>
    </row>
    <row r="229" spans="2:7" ht="12.75">
      <c r="B229" s="4">
        <v>226</v>
      </c>
      <c r="C229" s="2">
        <f t="shared" si="17"/>
        <v>0.0622</v>
      </c>
      <c r="D229" s="1">
        <f t="shared" si="18"/>
        <v>1270.3787496269617</v>
      </c>
      <c r="E229" s="1">
        <f t="shared" si="19"/>
        <v>1258.2814800726164</v>
      </c>
      <c r="F229" s="3">
        <f t="shared" si="15"/>
        <v>2528.660229699578</v>
      </c>
      <c r="G229" s="5">
        <f t="shared" si="16"/>
        <v>243830.86635792645</v>
      </c>
    </row>
    <row r="230" spans="2:7" ht="12.75">
      <c r="B230" s="4">
        <v>227</v>
      </c>
      <c r="C230" s="2">
        <f t="shared" si="17"/>
        <v>0.0622</v>
      </c>
      <c r="D230" s="1">
        <f t="shared" si="18"/>
        <v>1263.8566572885854</v>
      </c>
      <c r="E230" s="1">
        <f t="shared" si="19"/>
        <v>1264.8035724109927</v>
      </c>
      <c r="F230" s="3">
        <f t="shared" si="15"/>
        <v>2528.660229699578</v>
      </c>
      <c r="G230" s="5">
        <f t="shared" si="16"/>
        <v>242566.06278551547</v>
      </c>
    </row>
    <row r="231" spans="2:7" ht="12.75">
      <c r="B231" s="4">
        <v>228</v>
      </c>
      <c r="C231" s="2">
        <f t="shared" si="17"/>
        <v>0.0622</v>
      </c>
      <c r="D231" s="1">
        <f t="shared" si="18"/>
        <v>1257.3007587715886</v>
      </c>
      <c r="E231" s="1">
        <f t="shared" si="19"/>
        <v>1271.3594709279896</v>
      </c>
      <c r="F231" s="3">
        <f t="shared" si="15"/>
        <v>2528.660229699578</v>
      </c>
      <c r="G231" s="5">
        <f t="shared" si="16"/>
        <v>241294.70331458747</v>
      </c>
    </row>
    <row r="232" spans="2:7" ht="12.75">
      <c r="B232" s="4">
        <v>229</v>
      </c>
      <c r="C232" s="2">
        <f t="shared" si="17"/>
        <v>0.0622</v>
      </c>
      <c r="D232" s="1">
        <f t="shared" si="18"/>
        <v>1250.7108788472783</v>
      </c>
      <c r="E232" s="1">
        <f t="shared" si="19"/>
        <v>1277.9493508522996</v>
      </c>
      <c r="F232" s="3">
        <f t="shared" si="15"/>
        <v>2528.660229699578</v>
      </c>
      <c r="G232" s="5">
        <f t="shared" si="16"/>
        <v>240016.7539637352</v>
      </c>
    </row>
    <row r="233" spans="2:7" ht="12.75">
      <c r="B233" s="4">
        <v>230</v>
      </c>
      <c r="C233" s="2">
        <f t="shared" si="17"/>
        <v>0.0622</v>
      </c>
      <c r="D233" s="1">
        <f t="shared" si="18"/>
        <v>1244.086841378694</v>
      </c>
      <c r="E233" s="1">
        <f t="shared" si="19"/>
        <v>1284.573388320884</v>
      </c>
      <c r="F233" s="3">
        <f t="shared" si="15"/>
        <v>2528.660229699578</v>
      </c>
      <c r="G233" s="5">
        <f t="shared" si="16"/>
        <v>238732.1805754143</v>
      </c>
    </row>
    <row r="234" spans="2:7" ht="12.75">
      <c r="B234" s="4">
        <v>231</v>
      </c>
      <c r="C234" s="2">
        <f t="shared" si="17"/>
        <v>0.0622</v>
      </c>
      <c r="D234" s="1">
        <f t="shared" si="18"/>
        <v>1237.4284693158975</v>
      </c>
      <c r="E234" s="1">
        <f t="shared" si="19"/>
        <v>1291.2317603836807</v>
      </c>
      <c r="F234" s="3">
        <f t="shared" si="15"/>
        <v>2528.660229699578</v>
      </c>
      <c r="G234" s="5">
        <f t="shared" si="16"/>
        <v>237440.94881503063</v>
      </c>
    </row>
    <row r="235" spans="2:7" ht="12.75">
      <c r="B235" s="4">
        <v>232</v>
      </c>
      <c r="C235" s="2">
        <f t="shared" si="17"/>
        <v>0.0622</v>
      </c>
      <c r="D235" s="1">
        <f t="shared" si="18"/>
        <v>1230.7355846912421</v>
      </c>
      <c r="E235" s="1">
        <f t="shared" si="19"/>
        <v>1297.924645008336</v>
      </c>
      <c r="F235" s="3">
        <f t="shared" si="15"/>
        <v>2528.660229699578</v>
      </c>
      <c r="G235" s="5">
        <f t="shared" si="16"/>
        <v>236143.02417002228</v>
      </c>
    </row>
    <row r="236" spans="2:7" ht="12.75">
      <c r="B236" s="4">
        <v>233</v>
      </c>
      <c r="C236" s="2">
        <f t="shared" si="17"/>
        <v>0.0622</v>
      </c>
      <c r="D236" s="1">
        <f t="shared" si="18"/>
        <v>1224.0080086146156</v>
      </c>
      <c r="E236" s="1">
        <f t="shared" si="19"/>
        <v>1304.6522210849625</v>
      </c>
      <c r="F236" s="3">
        <f t="shared" si="15"/>
        <v>2528.660229699578</v>
      </c>
      <c r="G236" s="5">
        <f t="shared" si="16"/>
        <v>234838.37194893733</v>
      </c>
    </row>
    <row r="237" spans="2:7" ht="12.75">
      <c r="B237" s="4">
        <v>234</v>
      </c>
      <c r="C237" s="2">
        <f t="shared" si="17"/>
        <v>0.0622</v>
      </c>
      <c r="D237" s="1">
        <f t="shared" si="18"/>
        <v>1217.2455612686585</v>
      </c>
      <c r="E237" s="1">
        <f t="shared" si="19"/>
        <v>1311.4146684309196</v>
      </c>
      <c r="F237" s="3">
        <f t="shared" si="15"/>
        <v>2528.660229699578</v>
      </c>
      <c r="G237" s="5">
        <f t="shared" si="16"/>
        <v>233526.9572805064</v>
      </c>
    </row>
    <row r="238" spans="2:7" ht="12.75">
      <c r="B238" s="4">
        <v>235</v>
      </c>
      <c r="C238" s="2">
        <f t="shared" si="17"/>
        <v>0.0622</v>
      </c>
      <c r="D238" s="1">
        <f t="shared" si="18"/>
        <v>1210.4480619039582</v>
      </c>
      <c r="E238" s="1">
        <f t="shared" si="19"/>
        <v>1318.21216779562</v>
      </c>
      <c r="F238" s="3">
        <f t="shared" si="15"/>
        <v>2528.660229699578</v>
      </c>
      <c r="G238" s="5">
        <f t="shared" si="16"/>
        <v>232208.74511271078</v>
      </c>
    </row>
    <row r="239" spans="2:7" ht="12.75">
      <c r="B239" s="4">
        <v>236</v>
      </c>
      <c r="C239" s="2">
        <f t="shared" si="17"/>
        <v>0.0622</v>
      </c>
      <c r="D239" s="1">
        <f t="shared" si="18"/>
        <v>1203.6153288342175</v>
      </c>
      <c r="E239" s="1">
        <f t="shared" si="19"/>
        <v>1325.0449008653607</v>
      </c>
      <c r="F239" s="3">
        <f t="shared" si="15"/>
        <v>2528.660229699578</v>
      </c>
      <c r="G239" s="5">
        <f t="shared" si="16"/>
        <v>230883.70021184543</v>
      </c>
    </row>
    <row r="240" spans="2:7" ht="12.75">
      <c r="B240" s="4">
        <v>237</v>
      </c>
      <c r="C240" s="2">
        <f t="shared" si="17"/>
        <v>0.0622</v>
      </c>
      <c r="D240" s="1">
        <f t="shared" si="18"/>
        <v>1196.7471794313988</v>
      </c>
      <c r="E240" s="1">
        <f t="shared" si="19"/>
        <v>1331.9130502681794</v>
      </c>
      <c r="F240" s="3">
        <f t="shared" si="15"/>
        <v>2528.660229699578</v>
      </c>
      <c r="G240" s="5">
        <f t="shared" si="16"/>
        <v>229551.78716157726</v>
      </c>
    </row>
    <row r="241" spans="2:7" ht="12.75">
      <c r="B241" s="4">
        <v>238</v>
      </c>
      <c r="C241" s="2">
        <f t="shared" si="17"/>
        <v>0.0622</v>
      </c>
      <c r="D241" s="1">
        <f t="shared" si="18"/>
        <v>1189.843430120842</v>
      </c>
      <c r="E241" s="1">
        <f t="shared" si="19"/>
        <v>1338.8167995787362</v>
      </c>
      <c r="F241" s="3">
        <f t="shared" si="15"/>
        <v>2528.660229699578</v>
      </c>
      <c r="G241" s="5">
        <f t="shared" si="16"/>
        <v>228212.97036199854</v>
      </c>
    </row>
    <row r="242" spans="2:7" ht="12.75">
      <c r="B242" s="4">
        <v>239</v>
      </c>
      <c r="C242" s="2">
        <f t="shared" si="17"/>
        <v>0.0622</v>
      </c>
      <c r="D242" s="1">
        <f t="shared" si="18"/>
        <v>1182.903896376359</v>
      </c>
      <c r="E242" s="1">
        <f t="shared" si="19"/>
        <v>1345.7563333232192</v>
      </c>
      <c r="F242" s="3">
        <f t="shared" si="15"/>
        <v>2528.660229699578</v>
      </c>
      <c r="G242" s="5">
        <f t="shared" si="16"/>
        <v>226867.2140286753</v>
      </c>
    </row>
    <row r="243" spans="2:7" ht="12.75">
      <c r="B243" s="4">
        <v>240</v>
      </c>
      <c r="C243" s="2">
        <f t="shared" si="17"/>
        <v>0.0622</v>
      </c>
      <c r="D243" s="1">
        <f t="shared" si="18"/>
        <v>1175.9283927153003</v>
      </c>
      <c r="E243" s="1">
        <f t="shared" si="19"/>
        <v>1352.7318369842778</v>
      </c>
      <c r="F243" s="3">
        <f t="shared" si="15"/>
        <v>2528.660229699578</v>
      </c>
      <c r="G243" s="5">
        <f t="shared" si="16"/>
        <v>225514.48219169103</v>
      </c>
    </row>
    <row r="244" spans="2:7" ht="12.75">
      <c r="B244" s="4">
        <v>241</v>
      </c>
      <c r="C244" s="2">
        <f t="shared" si="17"/>
        <v>0.0622</v>
      </c>
      <c r="D244" s="1">
        <f t="shared" si="18"/>
        <v>1168.9167326935985</v>
      </c>
      <c r="E244" s="1">
        <f t="shared" si="19"/>
        <v>1359.7434970059796</v>
      </c>
      <c r="F244" s="3">
        <f t="shared" si="15"/>
        <v>2528.660229699578</v>
      </c>
      <c r="G244" s="5">
        <f t="shared" si="16"/>
        <v>224154.73869468505</v>
      </c>
    </row>
    <row r="245" spans="2:7" ht="12.75">
      <c r="B245" s="4">
        <v>242</v>
      </c>
      <c r="C245" s="2">
        <f t="shared" si="17"/>
        <v>0.0622</v>
      </c>
      <c r="D245" s="1">
        <f t="shared" si="18"/>
        <v>1161.8687289007842</v>
      </c>
      <c r="E245" s="1">
        <f t="shared" si="19"/>
        <v>1366.791500798794</v>
      </c>
      <c r="F245" s="3">
        <f t="shared" si="15"/>
        <v>2528.660229699578</v>
      </c>
      <c r="G245" s="5">
        <f t="shared" si="16"/>
        <v>222787.94719388624</v>
      </c>
    </row>
    <row r="246" spans="2:7" ht="12.75">
      <c r="B246" s="4">
        <v>243</v>
      </c>
      <c r="C246" s="2">
        <f t="shared" si="17"/>
        <v>0.0622</v>
      </c>
      <c r="D246" s="1">
        <f t="shared" si="18"/>
        <v>1154.784192954977</v>
      </c>
      <c r="E246" s="1">
        <f t="shared" si="19"/>
        <v>1373.8760367446012</v>
      </c>
      <c r="F246" s="3">
        <f t="shared" si="15"/>
        <v>2528.660229699578</v>
      </c>
      <c r="G246" s="5">
        <f t="shared" si="16"/>
        <v>221414.07115714165</v>
      </c>
    </row>
    <row r="247" spans="2:7" ht="12.75">
      <c r="B247" s="4">
        <v>244</v>
      </c>
      <c r="C247" s="2">
        <f t="shared" si="17"/>
        <v>0.0622</v>
      </c>
      <c r="D247" s="1">
        <f t="shared" si="18"/>
        <v>1147.6629354978509</v>
      </c>
      <c r="E247" s="1">
        <f t="shared" si="19"/>
        <v>1380.9972942017273</v>
      </c>
      <c r="F247" s="3">
        <f t="shared" si="15"/>
        <v>2528.660229699578</v>
      </c>
      <c r="G247" s="5">
        <f t="shared" si="16"/>
        <v>220033.07386293993</v>
      </c>
    </row>
    <row r="248" spans="2:7" ht="12.75">
      <c r="B248" s="4">
        <v>245</v>
      </c>
      <c r="C248" s="2">
        <f t="shared" si="17"/>
        <v>0.0622</v>
      </c>
      <c r="D248" s="1">
        <f t="shared" si="18"/>
        <v>1140.504766189572</v>
      </c>
      <c r="E248" s="1">
        <f t="shared" si="19"/>
        <v>1388.1554635100063</v>
      </c>
      <c r="F248" s="3">
        <f t="shared" si="15"/>
        <v>2528.660229699578</v>
      </c>
      <c r="G248" s="5">
        <f t="shared" si="16"/>
        <v>218644.9183994299</v>
      </c>
    </row>
    <row r="249" spans="2:7" ht="12.75">
      <c r="B249" s="4">
        <v>246</v>
      </c>
      <c r="C249" s="2">
        <f t="shared" si="17"/>
        <v>0.0622</v>
      </c>
      <c r="D249" s="1">
        <f t="shared" si="18"/>
        <v>1133.3094937037117</v>
      </c>
      <c r="E249" s="1">
        <f t="shared" si="19"/>
        <v>1395.3507359958664</v>
      </c>
      <c r="F249" s="3">
        <f t="shared" si="15"/>
        <v>2528.660229699578</v>
      </c>
      <c r="G249" s="5">
        <f t="shared" si="16"/>
        <v>217249.56766343405</v>
      </c>
    </row>
    <row r="250" spans="2:7" ht="12.75">
      <c r="B250" s="4">
        <v>247</v>
      </c>
      <c r="C250" s="2">
        <f t="shared" si="17"/>
        <v>0.0622</v>
      </c>
      <c r="D250" s="1">
        <f t="shared" si="18"/>
        <v>1126.0769257221332</v>
      </c>
      <c r="E250" s="1">
        <f t="shared" si="19"/>
        <v>1402.583303977445</v>
      </c>
      <c r="F250" s="3">
        <f t="shared" si="15"/>
        <v>2528.660229699578</v>
      </c>
      <c r="G250" s="5">
        <f t="shared" si="16"/>
        <v>215846.9843594566</v>
      </c>
    </row>
    <row r="251" spans="2:7" ht="12.75">
      <c r="B251" s="4">
        <v>248</v>
      </c>
      <c r="C251" s="2">
        <f t="shared" si="17"/>
        <v>0.0622</v>
      </c>
      <c r="D251" s="1">
        <f t="shared" si="18"/>
        <v>1118.80686892985</v>
      </c>
      <c r="E251" s="1">
        <f t="shared" si="19"/>
        <v>1409.853360769728</v>
      </c>
      <c r="F251" s="3">
        <f t="shared" si="15"/>
        <v>2528.660229699578</v>
      </c>
      <c r="G251" s="5">
        <f t="shared" si="16"/>
        <v>214437.1309986869</v>
      </c>
    </row>
    <row r="252" spans="2:7" ht="12.75">
      <c r="B252" s="4">
        <v>249</v>
      </c>
      <c r="C252" s="2">
        <f t="shared" si="17"/>
        <v>0.0622</v>
      </c>
      <c r="D252" s="1">
        <f t="shared" si="18"/>
        <v>1111.4991290098603</v>
      </c>
      <c r="E252" s="1">
        <f t="shared" si="19"/>
        <v>1417.1611006897176</v>
      </c>
      <c r="F252" s="3">
        <f t="shared" si="15"/>
        <v>2528.660229699578</v>
      </c>
      <c r="G252" s="5">
        <f t="shared" si="16"/>
        <v>213019.96989799716</v>
      </c>
    </row>
    <row r="253" spans="2:7" ht="12.75">
      <c r="B253" s="4">
        <v>250</v>
      </c>
      <c r="C253" s="2">
        <f t="shared" si="17"/>
        <v>0.0622</v>
      </c>
      <c r="D253" s="1">
        <f t="shared" si="18"/>
        <v>1104.153510637952</v>
      </c>
      <c r="E253" s="1">
        <f t="shared" si="19"/>
        <v>1424.506719061626</v>
      </c>
      <c r="F253" s="3">
        <f t="shared" si="15"/>
        <v>2528.660229699578</v>
      </c>
      <c r="G253" s="5">
        <f t="shared" si="16"/>
        <v>211595.46317893552</v>
      </c>
    </row>
    <row r="254" spans="2:7" ht="12.75">
      <c r="B254" s="4">
        <v>251</v>
      </c>
      <c r="C254" s="2">
        <f t="shared" si="17"/>
        <v>0.0622</v>
      </c>
      <c r="D254" s="1">
        <f t="shared" si="18"/>
        <v>1096.7698174774825</v>
      </c>
      <c r="E254" s="1">
        <f t="shared" si="19"/>
        <v>1431.8904122220954</v>
      </c>
      <c r="F254" s="3">
        <f t="shared" si="15"/>
        <v>2528.660229699578</v>
      </c>
      <c r="G254" s="5">
        <f t="shared" si="16"/>
        <v>210163.57276671342</v>
      </c>
    </row>
    <row r="255" spans="2:7" ht="12.75">
      <c r="B255" s="4">
        <v>252</v>
      </c>
      <c r="C255" s="2">
        <f t="shared" si="17"/>
        <v>0.0622</v>
      </c>
      <c r="D255" s="1">
        <f t="shared" si="18"/>
        <v>1089.347852174131</v>
      </c>
      <c r="E255" s="1">
        <f t="shared" si="19"/>
        <v>1439.3123775254467</v>
      </c>
      <c r="F255" s="3">
        <f t="shared" si="15"/>
        <v>2528.660229699578</v>
      </c>
      <c r="G255" s="5">
        <f t="shared" si="16"/>
        <v>208724.26038918798</v>
      </c>
    </row>
    <row r="256" spans="2:7" ht="12.75">
      <c r="B256" s="4">
        <v>253</v>
      </c>
      <c r="C256" s="2">
        <f t="shared" si="17"/>
        <v>0.0622</v>
      </c>
      <c r="D256" s="1">
        <f t="shared" si="18"/>
        <v>1081.8874163506243</v>
      </c>
      <c r="E256" s="1">
        <f t="shared" si="19"/>
        <v>1446.7728133489536</v>
      </c>
      <c r="F256" s="3">
        <f t="shared" si="15"/>
        <v>2528.660229699578</v>
      </c>
      <c r="G256" s="5">
        <f t="shared" si="16"/>
        <v>207277.48757583904</v>
      </c>
    </row>
    <row r="257" spans="2:7" ht="12.75">
      <c r="B257" s="4">
        <v>254</v>
      </c>
      <c r="C257" s="2">
        <f t="shared" si="17"/>
        <v>0.0622</v>
      </c>
      <c r="D257" s="1">
        <f t="shared" si="18"/>
        <v>1074.3883106014323</v>
      </c>
      <c r="E257" s="1">
        <f t="shared" si="19"/>
        <v>1454.2719190981456</v>
      </c>
      <c r="F257" s="3">
        <f t="shared" si="15"/>
        <v>2528.660229699578</v>
      </c>
      <c r="G257" s="5">
        <f t="shared" si="16"/>
        <v>205823.21565674088</v>
      </c>
    </row>
    <row r="258" spans="2:7" ht="12.75">
      <c r="B258" s="4">
        <v>255</v>
      </c>
      <c r="C258" s="2">
        <f t="shared" si="17"/>
        <v>0.0622</v>
      </c>
      <c r="D258" s="1">
        <f t="shared" si="18"/>
        <v>1066.8503344874403</v>
      </c>
      <c r="E258" s="1">
        <f t="shared" si="19"/>
        <v>1461.8098952121377</v>
      </c>
      <c r="F258" s="3">
        <f t="shared" si="15"/>
        <v>2528.660229699578</v>
      </c>
      <c r="G258" s="5">
        <f t="shared" si="16"/>
        <v>204361.40576152873</v>
      </c>
    </row>
    <row r="259" spans="2:7" ht="12.75">
      <c r="B259" s="4">
        <v>256</v>
      </c>
      <c r="C259" s="2">
        <f t="shared" si="17"/>
        <v>0.0622</v>
      </c>
      <c r="D259" s="1">
        <f t="shared" si="18"/>
        <v>1059.2732865305904</v>
      </c>
      <c r="E259" s="1">
        <f t="shared" si="19"/>
        <v>1469.3869431689873</v>
      </c>
      <c r="F259" s="3">
        <f t="shared" si="15"/>
        <v>2528.660229699578</v>
      </c>
      <c r="G259" s="5">
        <f t="shared" si="16"/>
        <v>202892.01881835973</v>
      </c>
    </row>
    <row r="260" spans="2:7" ht="12.75">
      <c r="B260" s="4">
        <v>257</v>
      </c>
      <c r="C260" s="2">
        <f t="shared" si="17"/>
        <v>0.0622</v>
      </c>
      <c r="D260" s="1">
        <f t="shared" si="18"/>
        <v>1051.656964208498</v>
      </c>
      <c r="E260" s="1">
        <f t="shared" si="19"/>
        <v>1477.00326549108</v>
      </c>
      <c r="F260" s="3">
        <f t="shared" si="15"/>
        <v>2528.660229699578</v>
      </c>
      <c r="G260" s="5">
        <f t="shared" si="16"/>
        <v>201415.01555286866</v>
      </c>
    </row>
    <row r="261" spans="2:7" ht="12.75">
      <c r="B261" s="4">
        <v>258</v>
      </c>
      <c r="C261" s="2">
        <f t="shared" si="17"/>
        <v>0.0622</v>
      </c>
      <c r="D261" s="1">
        <f t="shared" si="18"/>
        <v>1044.0011639490358</v>
      </c>
      <c r="E261" s="1">
        <f t="shared" si="19"/>
        <v>1484.659065750542</v>
      </c>
      <c r="F261" s="3">
        <f aca="true" t="shared" si="20" ref="F261:F324">IF(G260&gt;0,D261+E261,0)</f>
        <v>2528.660229699578</v>
      </c>
      <c r="G261" s="5">
        <f aca="true" t="shared" si="21" ref="G261:G324">IF(G260-E261&gt;0.001,G260-E261,0)</f>
        <v>199930.35648711812</v>
      </c>
    </row>
    <row r="262" spans="2:7" ht="12.75">
      <c r="B262" s="4">
        <v>259</v>
      </c>
      <c r="C262" s="2">
        <f aca="true" t="shared" si="22" ref="C262:C325">C261</f>
        <v>0.0622</v>
      </c>
      <c r="D262" s="1">
        <f aca="true" t="shared" si="23" ref="D262:D325">G261*C262/12</f>
        <v>1036.3056811248955</v>
      </c>
      <c r="E262" s="1">
        <f aca="true" t="shared" si="24" ref="E262:E325">IF(G261&gt;0,E261*(1+C262/12),0)</f>
        <v>1492.3545485746822</v>
      </c>
      <c r="F262" s="3">
        <f t="shared" si="20"/>
        <v>2528.660229699578</v>
      </c>
      <c r="G262" s="5">
        <f t="shared" si="21"/>
        <v>198438.00193854343</v>
      </c>
    </row>
    <row r="263" spans="2:7" ht="12.75">
      <c r="B263" s="4">
        <v>260</v>
      </c>
      <c r="C263" s="2">
        <f t="shared" si="22"/>
        <v>0.0622</v>
      </c>
      <c r="D263" s="1">
        <f t="shared" si="23"/>
        <v>1028.5703100481167</v>
      </c>
      <c r="E263" s="1">
        <f t="shared" si="24"/>
        <v>1500.089919651461</v>
      </c>
      <c r="F263" s="3">
        <f t="shared" si="20"/>
        <v>2528.660229699578</v>
      </c>
      <c r="G263" s="5">
        <f t="shared" si="21"/>
        <v>196937.91201889198</v>
      </c>
    </row>
    <row r="264" spans="2:7" ht="12.75">
      <c r="B264" s="4">
        <v>261</v>
      </c>
      <c r="C264" s="2">
        <f t="shared" si="22"/>
        <v>0.0622</v>
      </c>
      <c r="D264" s="1">
        <f t="shared" si="23"/>
        <v>1020.7948439645901</v>
      </c>
      <c r="E264" s="1">
        <f t="shared" si="24"/>
        <v>1507.8653857349877</v>
      </c>
      <c r="F264" s="3">
        <f t="shared" si="20"/>
        <v>2528.660229699578</v>
      </c>
      <c r="G264" s="5">
        <f t="shared" si="21"/>
        <v>195430.04663315698</v>
      </c>
    </row>
    <row r="265" spans="2:7" ht="12.75">
      <c r="B265" s="4">
        <v>262</v>
      </c>
      <c r="C265" s="2">
        <f t="shared" si="22"/>
        <v>0.0622</v>
      </c>
      <c r="D265" s="1">
        <f t="shared" si="23"/>
        <v>1012.9790750485304</v>
      </c>
      <c r="E265" s="1">
        <f t="shared" si="24"/>
        <v>1515.6811546510473</v>
      </c>
      <c r="F265" s="3">
        <f t="shared" si="20"/>
        <v>2528.660229699578</v>
      </c>
      <c r="G265" s="5">
        <f t="shared" si="21"/>
        <v>193914.36547850593</v>
      </c>
    </row>
    <row r="266" spans="2:7" ht="12.75">
      <c r="B266" s="4">
        <v>263</v>
      </c>
      <c r="C266" s="2">
        <f t="shared" si="22"/>
        <v>0.0622</v>
      </c>
      <c r="D266" s="1">
        <f t="shared" si="23"/>
        <v>1005.1227943969224</v>
      </c>
      <c r="E266" s="1">
        <f t="shared" si="24"/>
        <v>1523.5374353026552</v>
      </c>
      <c r="F266" s="3">
        <f t="shared" si="20"/>
        <v>2528.6602296995775</v>
      </c>
      <c r="G266" s="5">
        <f t="shared" si="21"/>
        <v>192390.82804320328</v>
      </c>
    </row>
    <row r="267" spans="2:7" ht="12.75">
      <c r="B267" s="4">
        <v>264</v>
      </c>
      <c r="C267" s="2">
        <f t="shared" si="22"/>
        <v>0.0622</v>
      </c>
      <c r="D267" s="1">
        <f t="shared" si="23"/>
        <v>997.2257920239371</v>
      </c>
      <c r="E267" s="1">
        <f t="shared" si="24"/>
        <v>1531.4344376756405</v>
      </c>
      <c r="F267" s="3">
        <f t="shared" si="20"/>
        <v>2528.6602296995775</v>
      </c>
      <c r="G267" s="5">
        <f t="shared" si="21"/>
        <v>190859.39360552764</v>
      </c>
    </row>
    <row r="268" spans="2:7" ht="12.75">
      <c r="B268" s="4">
        <v>265</v>
      </c>
      <c r="C268" s="2">
        <f t="shared" si="22"/>
        <v>0.0622</v>
      </c>
      <c r="D268" s="1">
        <f t="shared" si="23"/>
        <v>989.2878568553183</v>
      </c>
      <c r="E268" s="1">
        <f t="shared" si="24"/>
        <v>1539.3723728442592</v>
      </c>
      <c r="F268" s="3">
        <f t="shared" si="20"/>
        <v>2528.6602296995775</v>
      </c>
      <c r="G268" s="5">
        <f t="shared" si="21"/>
        <v>189320.0212326834</v>
      </c>
    </row>
    <row r="269" spans="2:7" ht="12.75">
      <c r="B269" s="4">
        <v>266</v>
      </c>
      <c r="C269" s="2">
        <f t="shared" si="22"/>
        <v>0.0622</v>
      </c>
      <c r="D269" s="1">
        <f t="shared" si="23"/>
        <v>981.3087767227422</v>
      </c>
      <c r="E269" s="1">
        <f t="shared" si="24"/>
        <v>1547.3514529768352</v>
      </c>
      <c r="F269" s="3">
        <f t="shared" si="20"/>
        <v>2528.6602296995775</v>
      </c>
      <c r="G269" s="5">
        <f t="shared" si="21"/>
        <v>187772.66977970654</v>
      </c>
    </row>
    <row r="270" spans="2:7" ht="12.75">
      <c r="B270" s="4">
        <v>267</v>
      </c>
      <c r="C270" s="2">
        <f t="shared" si="22"/>
        <v>0.0622</v>
      </c>
      <c r="D270" s="1">
        <f t="shared" si="23"/>
        <v>973.2883383581456</v>
      </c>
      <c r="E270" s="1">
        <f t="shared" si="24"/>
        <v>1555.3718913414318</v>
      </c>
      <c r="F270" s="3">
        <f t="shared" si="20"/>
        <v>2528.6602296995775</v>
      </c>
      <c r="G270" s="5">
        <f t="shared" si="21"/>
        <v>186217.2978883651</v>
      </c>
    </row>
    <row r="271" spans="2:7" ht="12.75">
      <c r="B271" s="4">
        <v>268</v>
      </c>
      <c r="C271" s="2">
        <f t="shared" si="22"/>
        <v>0.0622</v>
      </c>
      <c r="D271" s="1">
        <f t="shared" si="23"/>
        <v>965.2263273880258</v>
      </c>
      <c r="E271" s="1">
        <f t="shared" si="24"/>
        <v>1563.4339023115515</v>
      </c>
      <c r="F271" s="3">
        <f t="shared" si="20"/>
        <v>2528.660229699577</v>
      </c>
      <c r="G271" s="5">
        <f t="shared" si="21"/>
        <v>184653.86398605356</v>
      </c>
    </row>
    <row r="272" spans="2:7" ht="12.75">
      <c r="B272" s="4">
        <v>269</v>
      </c>
      <c r="C272" s="2">
        <f t="shared" si="22"/>
        <v>0.0622</v>
      </c>
      <c r="D272" s="1">
        <f t="shared" si="23"/>
        <v>957.1225283277109</v>
      </c>
      <c r="E272" s="1">
        <f t="shared" si="24"/>
        <v>1571.5377013718664</v>
      </c>
      <c r="F272" s="3">
        <f t="shared" si="20"/>
        <v>2528.6602296995775</v>
      </c>
      <c r="G272" s="5">
        <f t="shared" si="21"/>
        <v>183082.3262846817</v>
      </c>
    </row>
    <row r="273" spans="2:7" ht="12.75">
      <c r="B273" s="4">
        <v>270</v>
      </c>
      <c r="C273" s="2">
        <f t="shared" si="22"/>
        <v>0.0622</v>
      </c>
      <c r="D273" s="1">
        <f t="shared" si="23"/>
        <v>948.9767245756002</v>
      </c>
      <c r="E273" s="1">
        <f t="shared" si="24"/>
        <v>1579.6835051239773</v>
      </c>
      <c r="F273" s="3">
        <f t="shared" si="20"/>
        <v>2528.6602296995775</v>
      </c>
      <c r="G273" s="5">
        <f t="shared" si="21"/>
        <v>181502.64277955773</v>
      </c>
    </row>
    <row r="274" spans="2:7" ht="12.75">
      <c r="B274" s="4">
        <v>271</v>
      </c>
      <c r="C274" s="2">
        <f t="shared" si="22"/>
        <v>0.0622</v>
      </c>
      <c r="D274" s="1">
        <f t="shared" si="23"/>
        <v>940.7886984073742</v>
      </c>
      <c r="E274" s="1">
        <f t="shared" si="24"/>
        <v>1587.8715312922031</v>
      </c>
      <c r="F274" s="3">
        <f t="shared" si="20"/>
        <v>2528.6602296995775</v>
      </c>
      <c r="G274" s="5">
        <f t="shared" si="21"/>
        <v>179914.77124826552</v>
      </c>
    </row>
    <row r="275" spans="2:7" ht="12.75">
      <c r="B275" s="4">
        <v>272</v>
      </c>
      <c r="C275" s="2">
        <f t="shared" si="22"/>
        <v>0.0622</v>
      </c>
      <c r="D275" s="1">
        <f t="shared" si="23"/>
        <v>932.5582309701763</v>
      </c>
      <c r="E275" s="1">
        <f t="shared" si="24"/>
        <v>1596.101998729401</v>
      </c>
      <c r="F275" s="3">
        <f t="shared" si="20"/>
        <v>2528.660229699577</v>
      </c>
      <c r="G275" s="5">
        <f t="shared" si="21"/>
        <v>178318.66924953612</v>
      </c>
    </row>
    <row r="276" spans="2:7" ht="12.75">
      <c r="B276" s="4">
        <v>273</v>
      </c>
      <c r="C276" s="2">
        <f t="shared" si="22"/>
        <v>0.0622</v>
      </c>
      <c r="D276" s="1">
        <f t="shared" si="23"/>
        <v>924.2851022767622</v>
      </c>
      <c r="E276" s="1">
        <f t="shared" si="24"/>
        <v>1604.375127422815</v>
      </c>
      <c r="F276" s="3">
        <f t="shared" si="20"/>
        <v>2528.660229699577</v>
      </c>
      <c r="G276" s="5">
        <f t="shared" si="21"/>
        <v>176714.2941221133</v>
      </c>
    </row>
    <row r="277" spans="2:7" ht="12.75">
      <c r="B277" s="4">
        <v>274</v>
      </c>
      <c r="C277" s="2">
        <f t="shared" si="22"/>
        <v>0.0622</v>
      </c>
      <c r="D277" s="1">
        <f t="shared" si="23"/>
        <v>915.9690911996205</v>
      </c>
      <c r="E277" s="1">
        <f t="shared" si="24"/>
        <v>1612.6911384999567</v>
      </c>
      <c r="F277" s="3">
        <f t="shared" si="20"/>
        <v>2528.660229699577</v>
      </c>
      <c r="G277" s="5">
        <f t="shared" si="21"/>
        <v>175101.60298361332</v>
      </c>
    </row>
    <row r="278" spans="2:7" ht="12.75">
      <c r="B278" s="4">
        <v>275</v>
      </c>
      <c r="C278" s="2">
        <f t="shared" si="22"/>
        <v>0.0622</v>
      </c>
      <c r="D278" s="1">
        <f t="shared" si="23"/>
        <v>907.6099754650623</v>
      </c>
      <c r="E278" s="1">
        <f t="shared" si="24"/>
        <v>1621.0502542345148</v>
      </c>
      <c r="F278" s="3">
        <f t="shared" si="20"/>
        <v>2528.660229699577</v>
      </c>
      <c r="G278" s="5">
        <f t="shared" si="21"/>
        <v>173480.5527293788</v>
      </c>
    </row>
    <row r="279" spans="2:7" ht="12.75">
      <c r="B279" s="4">
        <v>276</v>
      </c>
      <c r="C279" s="2">
        <f t="shared" si="22"/>
        <v>0.0622</v>
      </c>
      <c r="D279" s="1">
        <f t="shared" si="23"/>
        <v>899.2075316472801</v>
      </c>
      <c r="E279" s="1">
        <f t="shared" si="24"/>
        <v>1629.452698052297</v>
      </c>
      <c r="F279" s="3">
        <f t="shared" si="20"/>
        <v>2528.660229699577</v>
      </c>
      <c r="G279" s="5">
        <f t="shared" si="21"/>
        <v>171851.1000313265</v>
      </c>
    </row>
    <row r="280" spans="2:7" ht="12.75">
      <c r="B280" s="4">
        <v>277</v>
      </c>
      <c r="C280" s="2">
        <f t="shared" si="22"/>
        <v>0.0622</v>
      </c>
      <c r="D280" s="1">
        <f t="shared" si="23"/>
        <v>890.7615351623757</v>
      </c>
      <c r="E280" s="1">
        <f t="shared" si="24"/>
        <v>1637.8986945372012</v>
      </c>
      <c r="F280" s="3">
        <f t="shared" si="20"/>
        <v>2528.660229699577</v>
      </c>
      <c r="G280" s="5">
        <f t="shared" si="21"/>
        <v>170213.2013367893</v>
      </c>
    </row>
    <row r="281" spans="2:7" ht="12.75">
      <c r="B281" s="4">
        <v>278</v>
      </c>
      <c r="C281" s="2">
        <f t="shared" si="22"/>
        <v>0.0622</v>
      </c>
      <c r="D281" s="1">
        <f t="shared" si="23"/>
        <v>882.2717602623578</v>
      </c>
      <c r="E281" s="1">
        <f t="shared" si="24"/>
        <v>1646.388469437219</v>
      </c>
      <c r="F281" s="3">
        <f t="shared" si="20"/>
        <v>2528.660229699577</v>
      </c>
      <c r="G281" s="5">
        <f t="shared" si="21"/>
        <v>168566.81286735207</v>
      </c>
    </row>
    <row r="282" spans="2:7" ht="12.75">
      <c r="B282" s="4">
        <v>279</v>
      </c>
      <c r="C282" s="2">
        <f t="shared" si="22"/>
        <v>0.0622</v>
      </c>
      <c r="D282" s="1">
        <f t="shared" si="23"/>
        <v>873.7379800291083</v>
      </c>
      <c r="E282" s="1">
        <f t="shared" si="24"/>
        <v>1654.9222496704688</v>
      </c>
      <c r="F282" s="3">
        <f t="shared" si="20"/>
        <v>2528.660229699577</v>
      </c>
      <c r="G282" s="5">
        <f t="shared" si="21"/>
        <v>166911.8906176816</v>
      </c>
    </row>
    <row r="283" spans="2:7" ht="12.75">
      <c r="B283" s="4">
        <v>280</v>
      </c>
      <c r="C283" s="2">
        <f t="shared" si="22"/>
        <v>0.0622</v>
      </c>
      <c r="D283" s="1">
        <f t="shared" si="23"/>
        <v>865.1599663683163</v>
      </c>
      <c r="E283" s="1">
        <f t="shared" si="24"/>
        <v>1663.5002633312606</v>
      </c>
      <c r="F283" s="3">
        <f t="shared" si="20"/>
        <v>2528.660229699577</v>
      </c>
      <c r="G283" s="5">
        <f t="shared" si="21"/>
        <v>165248.39035435035</v>
      </c>
    </row>
    <row r="284" spans="2:7" ht="12.75">
      <c r="B284" s="4">
        <v>281</v>
      </c>
      <c r="C284" s="2">
        <f t="shared" si="22"/>
        <v>0.0622</v>
      </c>
      <c r="D284" s="1">
        <f t="shared" si="23"/>
        <v>856.5374900033827</v>
      </c>
      <c r="E284" s="1">
        <f t="shared" si="24"/>
        <v>1672.1227396961942</v>
      </c>
      <c r="F284" s="3">
        <f t="shared" si="20"/>
        <v>2528.660229699577</v>
      </c>
      <c r="G284" s="5">
        <f t="shared" si="21"/>
        <v>163576.26761465415</v>
      </c>
    </row>
    <row r="285" spans="2:7" ht="12.75">
      <c r="B285" s="4">
        <v>282</v>
      </c>
      <c r="C285" s="2">
        <f t="shared" si="22"/>
        <v>0.0622</v>
      </c>
      <c r="D285" s="1">
        <f t="shared" si="23"/>
        <v>847.8703204692906</v>
      </c>
      <c r="E285" s="1">
        <f t="shared" si="24"/>
        <v>1680.7899092302862</v>
      </c>
      <c r="F285" s="3">
        <f t="shared" si="20"/>
        <v>2528.660229699577</v>
      </c>
      <c r="G285" s="5">
        <f t="shared" si="21"/>
        <v>161895.47770542387</v>
      </c>
    </row>
    <row r="286" spans="2:7" ht="12.75">
      <c r="B286" s="4">
        <v>283</v>
      </c>
      <c r="C286" s="2">
        <f t="shared" si="22"/>
        <v>0.0622</v>
      </c>
      <c r="D286" s="1">
        <f t="shared" si="23"/>
        <v>839.1582261064469</v>
      </c>
      <c r="E286" s="1">
        <f t="shared" si="24"/>
        <v>1689.5020035931298</v>
      </c>
      <c r="F286" s="3">
        <f t="shared" si="20"/>
        <v>2528.6602296995766</v>
      </c>
      <c r="G286" s="5">
        <f t="shared" si="21"/>
        <v>160205.97570183073</v>
      </c>
    </row>
    <row r="287" spans="2:7" ht="12.75">
      <c r="B287" s="4">
        <v>284</v>
      </c>
      <c r="C287" s="2">
        <f t="shared" si="22"/>
        <v>0.0622</v>
      </c>
      <c r="D287" s="1">
        <f t="shared" si="23"/>
        <v>830.4009740544893</v>
      </c>
      <c r="E287" s="1">
        <f t="shared" si="24"/>
        <v>1698.2592556450875</v>
      </c>
      <c r="F287" s="3">
        <f t="shared" si="20"/>
        <v>2528.660229699577</v>
      </c>
      <c r="G287" s="5">
        <f t="shared" si="21"/>
        <v>158507.71644618563</v>
      </c>
    </row>
    <row r="288" spans="2:7" ht="12.75">
      <c r="B288" s="4">
        <v>285</v>
      </c>
      <c r="C288" s="2">
        <f t="shared" si="22"/>
        <v>0.0622</v>
      </c>
      <c r="D288" s="1">
        <f t="shared" si="23"/>
        <v>821.5983302460622</v>
      </c>
      <c r="E288" s="1">
        <f t="shared" si="24"/>
        <v>1707.0618994535146</v>
      </c>
      <c r="F288" s="3">
        <f t="shared" si="20"/>
        <v>2528.660229699577</v>
      </c>
      <c r="G288" s="5">
        <f t="shared" si="21"/>
        <v>156800.6545467321</v>
      </c>
    </row>
    <row r="289" spans="2:7" ht="12.75">
      <c r="B289" s="4">
        <v>286</v>
      </c>
      <c r="C289" s="2">
        <f t="shared" si="22"/>
        <v>0.0622</v>
      </c>
      <c r="D289" s="1">
        <f t="shared" si="23"/>
        <v>812.7500594005614</v>
      </c>
      <c r="E289" s="1">
        <f t="shared" si="24"/>
        <v>1715.9101702990154</v>
      </c>
      <c r="F289" s="3">
        <f t="shared" si="20"/>
        <v>2528.660229699577</v>
      </c>
      <c r="G289" s="5">
        <f t="shared" si="21"/>
        <v>155084.7443764331</v>
      </c>
    </row>
    <row r="290" spans="2:7" ht="12.75">
      <c r="B290" s="4">
        <v>287</v>
      </c>
      <c r="C290" s="2">
        <f t="shared" si="22"/>
        <v>0.0622</v>
      </c>
      <c r="D290" s="1">
        <f t="shared" si="23"/>
        <v>803.8559250178449</v>
      </c>
      <c r="E290" s="1">
        <f t="shared" si="24"/>
        <v>1724.804304681732</v>
      </c>
      <c r="F290" s="3">
        <f t="shared" si="20"/>
        <v>2528.660229699577</v>
      </c>
      <c r="G290" s="5">
        <f t="shared" si="21"/>
        <v>153359.9400717514</v>
      </c>
    </row>
    <row r="291" spans="2:7" ht="12.75">
      <c r="B291" s="4">
        <v>288</v>
      </c>
      <c r="C291" s="2">
        <f t="shared" si="22"/>
        <v>0.0622</v>
      </c>
      <c r="D291" s="1">
        <f t="shared" si="23"/>
        <v>794.9156893719114</v>
      </c>
      <c r="E291" s="1">
        <f t="shared" si="24"/>
        <v>1733.7445403276656</v>
      </c>
      <c r="F291" s="3">
        <f t="shared" si="20"/>
        <v>2528.660229699577</v>
      </c>
      <c r="G291" s="5">
        <f t="shared" si="21"/>
        <v>151626.19553142373</v>
      </c>
    </row>
    <row r="292" spans="2:7" ht="12.75">
      <c r="B292" s="4">
        <v>289</v>
      </c>
      <c r="C292" s="2">
        <f t="shared" si="22"/>
        <v>0.0622</v>
      </c>
      <c r="D292" s="1">
        <f t="shared" si="23"/>
        <v>785.9291135045463</v>
      </c>
      <c r="E292" s="1">
        <f t="shared" si="24"/>
        <v>1742.7311161950306</v>
      </c>
      <c r="F292" s="3">
        <f t="shared" si="20"/>
        <v>2528.660229699577</v>
      </c>
      <c r="G292" s="5">
        <f t="shared" si="21"/>
        <v>149883.4644152287</v>
      </c>
    </row>
    <row r="293" spans="2:7" ht="12.75">
      <c r="B293" s="4">
        <v>290</v>
      </c>
      <c r="C293" s="2">
        <f t="shared" si="22"/>
        <v>0.0622</v>
      </c>
      <c r="D293" s="1">
        <f t="shared" si="23"/>
        <v>776.8959572189355</v>
      </c>
      <c r="E293" s="1">
        <f t="shared" si="24"/>
        <v>1751.7642724806415</v>
      </c>
      <c r="F293" s="3">
        <f t="shared" si="20"/>
        <v>2528.660229699577</v>
      </c>
      <c r="G293" s="5">
        <f t="shared" si="21"/>
        <v>148131.70014274804</v>
      </c>
    </row>
    <row r="294" spans="2:7" ht="12.75">
      <c r="B294" s="4">
        <v>291</v>
      </c>
      <c r="C294" s="2">
        <f t="shared" si="22"/>
        <v>0.0622</v>
      </c>
      <c r="D294" s="1">
        <f t="shared" si="23"/>
        <v>767.815979073244</v>
      </c>
      <c r="E294" s="1">
        <f t="shared" si="24"/>
        <v>1760.8442506263327</v>
      </c>
      <c r="F294" s="3">
        <f t="shared" si="20"/>
        <v>2528.6602296995766</v>
      </c>
      <c r="G294" s="5">
        <f t="shared" si="21"/>
        <v>146370.8558921217</v>
      </c>
    </row>
    <row r="295" spans="2:7" ht="12.75">
      <c r="B295" s="4">
        <v>292</v>
      </c>
      <c r="C295" s="2">
        <f t="shared" si="22"/>
        <v>0.0622</v>
      </c>
      <c r="D295" s="1">
        <f t="shared" si="23"/>
        <v>758.6889363741642</v>
      </c>
      <c r="E295" s="1">
        <f t="shared" si="24"/>
        <v>1769.9712933254125</v>
      </c>
      <c r="F295" s="3">
        <f t="shared" si="20"/>
        <v>2528.6602296995766</v>
      </c>
      <c r="G295" s="5">
        <f t="shared" si="21"/>
        <v>144600.88459879628</v>
      </c>
    </row>
    <row r="296" spans="2:7" ht="12.75">
      <c r="B296" s="4">
        <v>293</v>
      </c>
      <c r="C296" s="2">
        <f t="shared" si="22"/>
        <v>0.0622</v>
      </c>
      <c r="D296" s="1">
        <f t="shared" si="23"/>
        <v>749.5145851704274</v>
      </c>
      <c r="E296" s="1">
        <f t="shared" si="24"/>
        <v>1779.1456445291492</v>
      </c>
      <c r="F296" s="3">
        <f t="shared" si="20"/>
        <v>2528.6602296995766</v>
      </c>
      <c r="G296" s="5">
        <f t="shared" si="21"/>
        <v>142821.73895426714</v>
      </c>
    </row>
    <row r="297" spans="2:7" ht="12.75">
      <c r="B297" s="4">
        <v>294</v>
      </c>
      <c r="C297" s="2">
        <f t="shared" si="22"/>
        <v>0.0622</v>
      </c>
      <c r="D297" s="1">
        <f t="shared" si="23"/>
        <v>740.2926802462847</v>
      </c>
      <c r="E297" s="1">
        <f t="shared" si="24"/>
        <v>1788.367549453292</v>
      </c>
      <c r="F297" s="3">
        <f t="shared" si="20"/>
        <v>2528.6602296995766</v>
      </c>
      <c r="G297" s="5">
        <f t="shared" si="21"/>
        <v>141033.37140481386</v>
      </c>
    </row>
    <row r="298" spans="2:7" ht="12.75">
      <c r="B298" s="4">
        <v>295</v>
      </c>
      <c r="C298" s="2">
        <f t="shared" si="22"/>
        <v>0.0622</v>
      </c>
      <c r="D298" s="1">
        <f t="shared" si="23"/>
        <v>731.0229751149518</v>
      </c>
      <c r="E298" s="1">
        <f t="shared" si="24"/>
        <v>1797.6372545846248</v>
      </c>
      <c r="F298" s="3">
        <f t="shared" si="20"/>
        <v>2528.6602296995766</v>
      </c>
      <c r="G298" s="5">
        <f t="shared" si="21"/>
        <v>139235.73415022923</v>
      </c>
    </row>
    <row r="299" spans="2:7" ht="12.75">
      <c r="B299" s="4">
        <v>296</v>
      </c>
      <c r="C299" s="2">
        <f t="shared" si="22"/>
        <v>0.0622</v>
      </c>
      <c r="D299" s="1">
        <f t="shared" si="23"/>
        <v>721.7052220120214</v>
      </c>
      <c r="E299" s="1">
        <f t="shared" si="24"/>
        <v>1806.955007687555</v>
      </c>
      <c r="F299" s="3">
        <f t="shared" si="20"/>
        <v>2528.6602296995766</v>
      </c>
      <c r="G299" s="5">
        <f t="shared" si="21"/>
        <v>137428.77914254167</v>
      </c>
    </row>
    <row r="300" spans="2:7" ht="12.75">
      <c r="B300" s="4">
        <v>297</v>
      </c>
      <c r="C300" s="2">
        <f t="shared" si="22"/>
        <v>0.0622</v>
      </c>
      <c r="D300" s="1">
        <f t="shared" si="23"/>
        <v>712.339171888841</v>
      </c>
      <c r="E300" s="1">
        <f t="shared" si="24"/>
        <v>1816.3210578107355</v>
      </c>
      <c r="F300" s="3">
        <f t="shared" si="20"/>
        <v>2528.6602296995766</v>
      </c>
      <c r="G300" s="5">
        <f t="shared" si="21"/>
        <v>135612.45808473093</v>
      </c>
    </row>
    <row r="301" spans="2:7" ht="12.75">
      <c r="B301" s="4">
        <v>298</v>
      </c>
      <c r="C301" s="2">
        <f t="shared" si="22"/>
        <v>0.0622</v>
      </c>
      <c r="D301" s="1">
        <f t="shared" si="23"/>
        <v>702.9245744058553</v>
      </c>
      <c r="E301" s="1">
        <f t="shared" si="24"/>
        <v>1825.735655293721</v>
      </c>
      <c r="F301" s="3">
        <f t="shared" si="20"/>
        <v>2528.660229699576</v>
      </c>
      <c r="G301" s="5">
        <f t="shared" si="21"/>
        <v>133786.7224294372</v>
      </c>
    </row>
    <row r="302" spans="2:7" ht="12.75">
      <c r="B302" s="4">
        <v>299</v>
      </c>
      <c r="C302" s="2">
        <f t="shared" si="22"/>
        <v>0.0622</v>
      </c>
      <c r="D302" s="1">
        <f t="shared" si="23"/>
        <v>693.4611779259162</v>
      </c>
      <c r="E302" s="1">
        <f t="shared" si="24"/>
        <v>1835.1990517736601</v>
      </c>
      <c r="F302" s="3">
        <f t="shared" si="20"/>
        <v>2528.660229699576</v>
      </c>
      <c r="G302" s="5">
        <f t="shared" si="21"/>
        <v>131951.52337766354</v>
      </c>
    </row>
    <row r="303" spans="2:7" ht="12.75">
      <c r="B303" s="4">
        <v>300</v>
      </c>
      <c r="C303" s="2">
        <f t="shared" si="22"/>
        <v>0.0622</v>
      </c>
      <c r="D303" s="1">
        <f t="shared" si="23"/>
        <v>683.948729507556</v>
      </c>
      <c r="E303" s="1">
        <f t="shared" si="24"/>
        <v>1844.7115001920201</v>
      </c>
      <c r="F303" s="3">
        <f t="shared" si="20"/>
        <v>2528.660229699576</v>
      </c>
      <c r="G303" s="5">
        <f t="shared" si="21"/>
        <v>130106.81187747153</v>
      </c>
    </row>
    <row r="304" spans="2:7" ht="12.75">
      <c r="B304" s="4">
        <v>301</v>
      </c>
      <c r="C304" s="2">
        <f t="shared" si="22"/>
        <v>0.0622</v>
      </c>
      <c r="D304" s="1">
        <f t="shared" si="23"/>
        <v>674.3869748982273</v>
      </c>
      <c r="E304" s="1">
        <f t="shared" si="24"/>
        <v>1854.2732548013487</v>
      </c>
      <c r="F304" s="3">
        <f t="shared" si="20"/>
        <v>2528.660229699576</v>
      </c>
      <c r="G304" s="5">
        <f t="shared" si="21"/>
        <v>128252.53862267018</v>
      </c>
    </row>
    <row r="305" spans="2:7" ht="12.75">
      <c r="B305" s="4">
        <v>302</v>
      </c>
      <c r="C305" s="2">
        <f t="shared" si="22"/>
        <v>0.0622</v>
      </c>
      <c r="D305" s="1">
        <f t="shared" si="23"/>
        <v>664.7756585275071</v>
      </c>
      <c r="E305" s="1">
        <f t="shared" si="24"/>
        <v>1863.884571172069</v>
      </c>
      <c r="F305" s="3">
        <f t="shared" si="20"/>
        <v>2528.660229699576</v>
      </c>
      <c r="G305" s="5">
        <f t="shared" si="21"/>
        <v>126388.65405149812</v>
      </c>
    </row>
    <row r="306" spans="2:7" ht="12.75">
      <c r="B306" s="4">
        <v>303</v>
      </c>
      <c r="C306" s="2">
        <f t="shared" si="22"/>
        <v>0.0622</v>
      </c>
      <c r="D306" s="1">
        <f t="shared" si="23"/>
        <v>655.1145235002652</v>
      </c>
      <c r="E306" s="1">
        <f t="shared" si="24"/>
        <v>1873.5457061993109</v>
      </c>
      <c r="F306" s="3">
        <f t="shared" si="20"/>
        <v>2528.660229699576</v>
      </c>
      <c r="G306" s="5">
        <f t="shared" si="21"/>
        <v>124515.10834529881</v>
      </c>
    </row>
    <row r="307" spans="2:7" ht="12.75">
      <c r="B307" s="4">
        <v>304</v>
      </c>
      <c r="C307" s="2">
        <f t="shared" si="22"/>
        <v>0.0622</v>
      </c>
      <c r="D307" s="1">
        <f t="shared" si="23"/>
        <v>645.4033115897988</v>
      </c>
      <c r="E307" s="1">
        <f t="shared" si="24"/>
        <v>1883.2569181097772</v>
      </c>
      <c r="F307" s="3">
        <f t="shared" si="20"/>
        <v>2528.660229699576</v>
      </c>
      <c r="G307" s="5">
        <f t="shared" si="21"/>
        <v>122631.85142718903</v>
      </c>
    </row>
    <row r="308" spans="2:7" ht="12.75">
      <c r="B308" s="4">
        <v>305</v>
      </c>
      <c r="C308" s="2">
        <f t="shared" si="22"/>
        <v>0.0622</v>
      </c>
      <c r="D308" s="1">
        <f t="shared" si="23"/>
        <v>635.6417632309298</v>
      </c>
      <c r="E308" s="1">
        <f t="shared" si="24"/>
        <v>1893.0184664686462</v>
      </c>
      <c r="F308" s="3">
        <f t="shared" si="20"/>
        <v>2528.660229699576</v>
      </c>
      <c r="G308" s="5">
        <f t="shared" si="21"/>
        <v>120738.83296072038</v>
      </c>
    </row>
    <row r="309" spans="2:7" ht="12.75">
      <c r="B309" s="4">
        <v>306</v>
      </c>
      <c r="C309" s="2">
        <f t="shared" si="22"/>
        <v>0.0622</v>
      </c>
      <c r="D309" s="1">
        <f t="shared" si="23"/>
        <v>625.8296175130673</v>
      </c>
      <c r="E309" s="1">
        <f t="shared" si="24"/>
        <v>1902.8306121865087</v>
      </c>
      <c r="F309" s="3">
        <f t="shared" si="20"/>
        <v>2528.660229699576</v>
      </c>
      <c r="G309" s="5">
        <f t="shared" si="21"/>
        <v>118836.00234853388</v>
      </c>
    </row>
    <row r="310" spans="2:7" ht="12.75">
      <c r="B310" s="4">
        <v>307</v>
      </c>
      <c r="C310" s="2">
        <f t="shared" si="22"/>
        <v>0.0622</v>
      </c>
      <c r="D310" s="1">
        <f t="shared" si="23"/>
        <v>615.9666121732339</v>
      </c>
      <c r="E310" s="1">
        <f t="shared" si="24"/>
        <v>1912.693617526342</v>
      </c>
      <c r="F310" s="3">
        <f t="shared" si="20"/>
        <v>2528.660229699576</v>
      </c>
      <c r="G310" s="5">
        <f t="shared" si="21"/>
        <v>116923.30873100754</v>
      </c>
    </row>
    <row r="311" spans="2:7" ht="12.75">
      <c r="B311" s="4">
        <v>308</v>
      </c>
      <c r="C311" s="2">
        <f t="shared" si="22"/>
        <v>0.0622</v>
      </c>
      <c r="D311" s="1">
        <f t="shared" si="23"/>
        <v>606.0524835890557</v>
      </c>
      <c r="E311" s="1">
        <f t="shared" si="24"/>
        <v>1922.60774611052</v>
      </c>
      <c r="F311" s="3">
        <f t="shared" si="20"/>
        <v>2528.6602296995757</v>
      </c>
      <c r="G311" s="5">
        <f t="shared" si="21"/>
        <v>115000.70098489702</v>
      </c>
    </row>
    <row r="312" spans="2:7" ht="12.75">
      <c r="B312" s="4">
        <v>309</v>
      </c>
      <c r="C312" s="2">
        <f t="shared" si="22"/>
        <v>0.0622</v>
      </c>
      <c r="D312" s="1">
        <f t="shared" si="23"/>
        <v>596.0869667717162</v>
      </c>
      <c r="E312" s="1">
        <f t="shared" si="24"/>
        <v>1932.5732629278596</v>
      </c>
      <c r="F312" s="3">
        <f t="shared" si="20"/>
        <v>2528.6602296995757</v>
      </c>
      <c r="G312" s="5">
        <f t="shared" si="21"/>
        <v>113068.12772196915</v>
      </c>
    </row>
    <row r="313" spans="2:7" ht="12.75">
      <c r="B313" s="4">
        <v>310</v>
      </c>
      <c r="C313" s="2">
        <f t="shared" si="22"/>
        <v>0.0622</v>
      </c>
      <c r="D313" s="1">
        <f t="shared" si="23"/>
        <v>586.0697953588734</v>
      </c>
      <c r="E313" s="1">
        <f t="shared" si="24"/>
        <v>1942.5904343407024</v>
      </c>
      <c r="F313" s="3">
        <f t="shared" si="20"/>
        <v>2528.6602296995757</v>
      </c>
      <c r="G313" s="5">
        <f t="shared" si="21"/>
        <v>111125.53728762845</v>
      </c>
    </row>
    <row r="314" spans="2:7" ht="12.75">
      <c r="B314" s="4">
        <v>311</v>
      </c>
      <c r="C314" s="2">
        <f t="shared" si="22"/>
        <v>0.0622</v>
      </c>
      <c r="D314" s="1">
        <f t="shared" si="23"/>
        <v>576.0007016075408</v>
      </c>
      <c r="E314" s="1">
        <f t="shared" si="24"/>
        <v>1952.6595280920349</v>
      </c>
      <c r="F314" s="3">
        <f t="shared" si="20"/>
        <v>2528.6602296995757</v>
      </c>
      <c r="G314" s="5">
        <f t="shared" si="21"/>
        <v>109172.87775953642</v>
      </c>
    </row>
    <row r="315" spans="2:7" ht="12.75">
      <c r="B315" s="4">
        <v>312</v>
      </c>
      <c r="C315" s="2">
        <f t="shared" si="22"/>
        <v>0.0622</v>
      </c>
      <c r="D315" s="1">
        <f t="shared" si="23"/>
        <v>565.8794163869304</v>
      </c>
      <c r="E315" s="1">
        <f t="shared" si="24"/>
        <v>1962.7808133126453</v>
      </c>
      <c r="F315" s="3">
        <f t="shared" si="20"/>
        <v>2528.6602296995757</v>
      </c>
      <c r="G315" s="5">
        <f t="shared" si="21"/>
        <v>107210.09694622378</v>
      </c>
    </row>
    <row r="316" spans="2:7" ht="12.75">
      <c r="B316" s="4">
        <v>313</v>
      </c>
      <c r="C316" s="2">
        <f t="shared" si="22"/>
        <v>0.0622</v>
      </c>
      <c r="D316" s="1">
        <f t="shared" si="23"/>
        <v>555.70566917126</v>
      </c>
      <c r="E316" s="1">
        <f t="shared" si="24"/>
        <v>1972.9545605283158</v>
      </c>
      <c r="F316" s="3">
        <f t="shared" si="20"/>
        <v>2528.6602296995757</v>
      </c>
      <c r="G316" s="5">
        <f t="shared" si="21"/>
        <v>105237.14238569546</v>
      </c>
    </row>
    <row r="317" spans="2:7" ht="12.75">
      <c r="B317" s="4">
        <v>314</v>
      </c>
      <c r="C317" s="2">
        <f t="shared" si="22"/>
        <v>0.0622</v>
      </c>
      <c r="D317" s="1">
        <f t="shared" si="23"/>
        <v>545.4791880325215</v>
      </c>
      <c r="E317" s="1">
        <f t="shared" si="24"/>
        <v>1983.1810416670542</v>
      </c>
      <c r="F317" s="3">
        <f t="shared" si="20"/>
        <v>2528.6602296995757</v>
      </c>
      <c r="G317" s="5">
        <f t="shared" si="21"/>
        <v>103253.96134402842</v>
      </c>
    </row>
    <row r="318" spans="2:7" ht="12.75">
      <c r="B318" s="4">
        <v>315</v>
      </c>
      <c r="C318" s="2">
        <f t="shared" si="22"/>
        <v>0.0622</v>
      </c>
      <c r="D318" s="1">
        <f t="shared" si="23"/>
        <v>535.199699633214</v>
      </c>
      <c r="E318" s="1">
        <f t="shared" si="24"/>
        <v>1993.4605300663618</v>
      </c>
      <c r="F318" s="3">
        <f t="shared" si="20"/>
        <v>2528.6602296995757</v>
      </c>
      <c r="G318" s="5">
        <f t="shared" si="21"/>
        <v>101260.50081396205</v>
      </c>
    </row>
    <row r="319" spans="2:7" ht="12.75">
      <c r="B319" s="4">
        <v>316</v>
      </c>
      <c r="C319" s="2">
        <f t="shared" si="22"/>
        <v>0.0622</v>
      </c>
      <c r="D319" s="1">
        <f t="shared" si="23"/>
        <v>524.8669292190366</v>
      </c>
      <c r="E319" s="1">
        <f t="shared" si="24"/>
        <v>2003.793300480539</v>
      </c>
      <c r="F319" s="3">
        <f t="shared" si="20"/>
        <v>2528.6602296995757</v>
      </c>
      <c r="G319" s="5">
        <f t="shared" si="21"/>
        <v>99256.70751348151</v>
      </c>
    </row>
    <row r="320" spans="2:7" ht="12.75">
      <c r="B320" s="4">
        <v>317</v>
      </c>
      <c r="C320" s="2">
        <f t="shared" si="22"/>
        <v>0.0622</v>
      </c>
      <c r="D320" s="1">
        <f t="shared" si="23"/>
        <v>514.4806006115458</v>
      </c>
      <c r="E320" s="1">
        <f t="shared" si="24"/>
        <v>2014.1796290880297</v>
      </c>
      <c r="F320" s="3">
        <f t="shared" si="20"/>
        <v>2528.6602296995757</v>
      </c>
      <c r="G320" s="5">
        <f t="shared" si="21"/>
        <v>97242.52788439348</v>
      </c>
    </row>
    <row r="321" spans="2:7" ht="12.75">
      <c r="B321" s="4">
        <v>318</v>
      </c>
      <c r="C321" s="2">
        <f t="shared" si="22"/>
        <v>0.0622</v>
      </c>
      <c r="D321" s="1">
        <f t="shared" si="23"/>
        <v>504.04043620077283</v>
      </c>
      <c r="E321" s="1">
        <f t="shared" si="24"/>
        <v>2024.6197934988027</v>
      </c>
      <c r="F321" s="3">
        <f t="shared" si="20"/>
        <v>2528.6602296995757</v>
      </c>
      <c r="G321" s="5">
        <f t="shared" si="21"/>
        <v>95217.90809089468</v>
      </c>
    </row>
    <row r="322" spans="2:7" ht="12.75">
      <c r="B322" s="4">
        <v>319</v>
      </c>
      <c r="C322" s="2">
        <f t="shared" si="22"/>
        <v>0.0622</v>
      </c>
      <c r="D322" s="1">
        <f t="shared" si="23"/>
        <v>493.546156937804</v>
      </c>
      <c r="E322" s="1">
        <f t="shared" si="24"/>
        <v>2035.1140727617715</v>
      </c>
      <c r="F322" s="3">
        <f t="shared" si="20"/>
        <v>2528.6602296995757</v>
      </c>
      <c r="G322" s="5">
        <f t="shared" si="21"/>
        <v>93182.7940181329</v>
      </c>
    </row>
    <row r="323" spans="2:7" ht="12.75">
      <c r="B323" s="4">
        <v>320</v>
      </c>
      <c r="C323" s="2">
        <f t="shared" si="22"/>
        <v>0.0622</v>
      </c>
      <c r="D323" s="1">
        <f t="shared" si="23"/>
        <v>482.9974823273222</v>
      </c>
      <c r="E323" s="1">
        <f t="shared" si="24"/>
        <v>2045.6627473722533</v>
      </c>
      <c r="F323" s="3">
        <f t="shared" si="20"/>
        <v>2528.6602296995757</v>
      </c>
      <c r="G323" s="5">
        <f t="shared" si="21"/>
        <v>91137.13127076066</v>
      </c>
    </row>
    <row r="324" spans="2:7" ht="12.75">
      <c r="B324" s="4">
        <v>321</v>
      </c>
      <c r="C324" s="2">
        <f t="shared" si="22"/>
        <v>0.0622</v>
      </c>
      <c r="D324" s="1">
        <f t="shared" si="23"/>
        <v>472.3941304201094</v>
      </c>
      <c r="E324" s="1">
        <f t="shared" si="24"/>
        <v>2056.2660992794663</v>
      </c>
      <c r="F324" s="3">
        <f t="shared" si="20"/>
        <v>2528.6602296995757</v>
      </c>
      <c r="G324" s="5">
        <f t="shared" si="21"/>
        <v>89080.86517148119</v>
      </c>
    </row>
    <row r="325" spans="2:7" ht="12.75">
      <c r="B325" s="4">
        <v>322</v>
      </c>
      <c r="C325" s="2">
        <f t="shared" si="22"/>
        <v>0.0622</v>
      </c>
      <c r="D325" s="1">
        <f t="shared" si="23"/>
        <v>461.7358178055108</v>
      </c>
      <c r="E325" s="1">
        <f t="shared" si="24"/>
        <v>2066.9244118940646</v>
      </c>
      <c r="F325" s="3">
        <f aca="true" t="shared" si="25" ref="F325:F388">IF(G324&gt;0,D325+E325,0)</f>
        <v>2528.660229699575</v>
      </c>
      <c r="G325" s="5">
        <f aca="true" t="shared" si="26" ref="G325:G388">IF(G324-E325&gt;0.001,G324-E325,0)</f>
        <v>87013.94075958712</v>
      </c>
    </row>
    <row r="326" spans="2:7" ht="12.75">
      <c r="B326" s="4">
        <v>323</v>
      </c>
      <c r="C326" s="2">
        <f aca="true" t="shared" si="27" ref="C326:C389">C325</f>
        <v>0.0622</v>
      </c>
      <c r="D326" s="1">
        <f aca="true" t="shared" si="28" ref="D326:D389">G325*C326/12</f>
        <v>451.0222596038598</v>
      </c>
      <c r="E326" s="1">
        <f aca="true" t="shared" si="29" ref="E326:E389">IF(G325&gt;0,E325*(1+C326/12),0)</f>
        <v>2077.6379700957154</v>
      </c>
      <c r="F326" s="3">
        <f t="shared" si="25"/>
        <v>2528.660229699575</v>
      </c>
      <c r="G326" s="5">
        <f t="shared" si="26"/>
        <v>84936.3027894914</v>
      </c>
    </row>
    <row r="327" spans="2:7" ht="12.75">
      <c r="B327" s="4">
        <v>324</v>
      </c>
      <c r="C327" s="2">
        <f t="shared" si="27"/>
        <v>0.0622</v>
      </c>
      <c r="D327" s="1">
        <f t="shared" si="28"/>
        <v>440.25316945886374</v>
      </c>
      <c r="E327" s="1">
        <f t="shared" si="29"/>
        <v>2088.4070602407114</v>
      </c>
      <c r="F327" s="3">
        <f t="shared" si="25"/>
        <v>2528.660229699575</v>
      </c>
      <c r="G327" s="5">
        <f t="shared" si="26"/>
        <v>82847.89572925068</v>
      </c>
    </row>
    <row r="328" spans="2:7" ht="12.75">
      <c r="B328" s="4">
        <v>325</v>
      </c>
      <c r="C328" s="2">
        <f t="shared" si="27"/>
        <v>0.0622</v>
      </c>
      <c r="D328" s="1">
        <f t="shared" si="28"/>
        <v>429.42825952994934</v>
      </c>
      <c r="E328" s="1">
        <f t="shared" si="29"/>
        <v>2099.2319701696256</v>
      </c>
      <c r="F328" s="3">
        <f t="shared" si="25"/>
        <v>2528.6602296995748</v>
      </c>
      <c r="G328" s="5">
        <f t="shared" si="26"/>
        <v>80748.66375908106</v>
      </c>
    </row>
    <row r="329" spans="2:7" ht="12.75">
      <c r="B329" s="4">
        <v>326</v>
      </c>
      <c r="C329" s="2">
        <f t="shared" si="27"/>
        <v>0.0622</v>
      </c>
      <c r="D329" s="1">
        <f t="shared" si="28"/>
        <v>418.5472404845702</v>
      </c>
      <c r="E329" s="1">
        <f t="shared" si="29"/>
        <v>2110.1129892150047</v>
      </c>
      <c r="F329" s="3">
        <f t="shared" si="25"/>
        <v>2528.6602296995748</v>
      </c>
      <c r="G329" s="5">
        <f t="shared" si="26"/>
        <v>78638.55076986605</v>
      </c>
    </row>
    <row r="330" spans="2:7" ht="12.75">
      <c r="B330" s="4">
        <v>327</v>
      </c>
      <c r="C330" s="2">
        <f t="shared" si="27"/>
        <v>0.0622</v>
      </c>
      <c r="D330" s="1">
        <f t="shared" si="28"/>
        <v>407.60982149047237</v>
      </c>
      <c r="E330" s="1">
        <f t="shared" si="29"/>
        <v>2121.0504082091024</v>
      </c>
      <c r="F330" s="3">
        <f t="shared" si="25"/>
        <v>2528.6602296995748</v>
      </c>
      <c r="G330" s="5">
        <f t="shared" si="26"/>
        <v>76517.50036165694</v>
      </c>
    </row>
    <row r="331" spans="2:7" ht="12.75">
      <c r="B331" s="4">
        <v>328</v>
      </c>
      <c r="C331" s="2">
        <f t="shared" si="27"/>
        <v>0.0622</v>
      </c>
      <c r="D331" s="1">
        <f t="shared" si="28"/>
        <v>396.61571020792184</v>
      </c>
      <c r="E331" s="1">
        <f t="shared" si="29"/>
        <v>2132.044519491653</v>
      </c>
      <c r="F331" s="3">
        <f t="shared" si="25"/>
        <v>2528.6602296995748</v>
      </c>
      <c r="G331" s="5">
        <f t="shared" si="26"/>
        <v>74385.45584216529</v>
      </c>
    </row>
    <row r="332" spans="2:7" ht="12.75">
      <c r="B332" s="4">
        <v>329</v>
      </c>
      <c r="C332" s="2">
        <f t="shared" si="27"/>
        <v>0.0622</v>
      </c>
      <c r="D332" s="1">
        <f t="shared" si="28"/>
        <v>385.56461278189005</v>
      </c>
      <c r="E332" s="1">
        <f t="shared" si="29"/>
        <v>2143.0956169176848</v>
      </c>
      <c r="F332" s="3">
        <f t="shared" si="25"/>
        <v>2528.6602296995748</v>
      </c>
      <c r="G332" s="5">
        <f t="shared" si="26"/>
        <v>72242.36022524761</v>
      </c>
    </row>
    <row r="333" spans="2:7" ht="12.75">
      <c r="B333" s="4">
        <v>330</v>
      </c>
      <c r="C333" s="2">
        <f t="shared" si="27"/>
        <v>0.0622</v>
      </c>
      <c r="D333" s="1">
        <f t="shared" si="28"/>
        <v>374.4562338342001</v>
      </c>
      <c r="E333" s="1">
        <f t="shared" si="29"/>
        <v>2154.2039958653745</v>
      </c>
      <c r="F333" s="3">
        <f t="shared" si="25"/>
        <v>2528.6602296995748</v>
      </c>
      <c r="G333" s="5">
        <f t="shared" si="26"/>
        <v>70088.15622938224</v>
      </c>
    </row>
    <row r="334" spans="2:7" ht="12.75">
      <c r="B334" s="4">
        <v>331</v>
      </c>
      <c r="C334" s="2">
        <f t="shared" si="27"/>
        <v>0.0622</v>
      </c>
      <c r="D334" s="1">
        <f t="shared" si="28"/>
        <v>363.2902764556313</v>
      </c>
      <c r="E334" s="1">
        <f t="shared" si="29"/>
        <v>2165.369953243943</v>
      </c>
      <c r="F334" s="3">
        <f t="shared" si="25"/>
        <v>2528.6602296995743</v>
      </c>
      <c r="G334" s="5">
        <f t="shared" si="26"/>
        <v>67922.78627613829</v>
      </c>
    </row>
    <row r="335" spans="2:7" ht="12.75">
      <c r="B335" s="4">
        <v>332</v>
      </c>
      <c r="C335" s="2">
        <f t="shared" si="27"/>
        <v>0.0622</v>
      </c>
      <c r="D335" s="1">
        <f t="shared" si="28"/>
        <v>352.0664421979834</v>
      </c>
      <c r="E335" s="1">
        <f t="shared" si="29"/>
        <v>2176.593787501591</v>
      </c>
      <c r="F335" s="3">
        <f t="shared" si="25"/>
        <v>2528.6602296995743</v>
      </c>
      <c r="G335" s="5">
        <f t="shared" si="26"/>
        <v>65746.19248863669</v>
      </c>
    </row>
    <row r="336" spans="2:7" ht="12.75">
      <c r="B336" s="4">
        <v>333</v>
      </c>
      <c r="C336" s="2">
        <f t="shared" si="27"/>
        <v>0.0622</v>
      </c>
      <c r="D336" s="1">
        <f t="shared" si="28"/>
        <v>340.7844310661002</v>
      </c>
      <c r="E336" s="1">
        <f t="shared" si="29"/>
        <v>2187.8757986334745</v>
      </c>
      <c r="F336" s="3">
        <f t="shared" si="25"/>
        <v>2528.6602296995748</v>
      </c>
      <c r="G336" s="5">
        <f t="shared" si="26"/>
        <v>63558.316690003216</v>
      </c>
    </row>
    <row r="337" spans="2:7" ht="12.75">
      <c r="B337" s="4">
        <v>334</v>
      </c>
      <c r="C337" s="2">
        <f t="shared" si="27"/>
        <v>0.0622</v>
      </c>
      <c r="D337" s="1">
        <f t="shared" si="28"/>
        <v>329.44394150985</v>
      </c>
      <c r="E337" s="1">
        <f t="shared" si="29"/>
        <v>2199.2162881897248</v>
      </c>
      <c r="F337" s="3">
        <f t="shared" si="25"/>
        <v>2528.6602296995748</v>
      </c>
      <c r="G337" s="5">
        <f t="shared" si="26"/>
        <v>61359.10040181349</v>
      </c>
    </row>
    <row r="338" spans="2:7" ht="12.75">
      <c r="B338" s="4">
        <v>335</v>
      </c>
      <c r="C338" s="2">
        <f t="shared" si="27"/>
        <v>0.0622</v>
      </c>
      <c r="D338" s="1">
        <f t="shared" si="28"/>
        <v>318.0446704160666</v>
      </c>
      <c r="E338" s="1">
        <f t="shared" si="29"/>
        <v>2210.615559283508</v>
      </c>
      <c r="F338" s="3">
        <f t="shared" si="25"/>
        <v>2528.6602296995748</v>
      </c>
      <c r="G338" s="5">
        <f t="shared" si="26"/>
        <v>59148.484842529986</v>
      </c>
    </row>
    <row r="339" spans="2:7" ht="12.75">
      <c r="B339" s="4">
        <v>336</v>
      </c>
      <c r="C339" s="2">
        <f t="shared" si="27"/>
        <v>0.0622</v>
      </c>
      <c r="D339" s="1">
        <f t="shared" si="28"/>
        <v>306.58631310044706</v>
      </c>
      <c r="E339" s="1">
        <f t="shared" si="29"/>
        <v>2222.0739165991276</v>
      </c>
      <c r="F339" s="3">
        <f t="shared" si="25"/>
        <v>2528.6602296995748</v>
      </c>
      <c r="G339" s="5">
        <f t="shared" si="26"/>
        <v>56926.41092593086</v>
      </c>
    </row>
    <row r="340" spans="2:7" ht="12.75">
      <c r="B340" s="4">
        <v>337</v>
      </c>
      <c r="C340" s="2">
        <f t="shared" si="27"/>
        <v>0.0622</v>
      </c>
      <c r="D340" s="1">
        <f t="shared" si="28"/>
        <v>295.06856329940825</v>
      </c>
      <c r="E340" s="1">
        <f t="shared" si="29"/>
        <v>2233.5916664001666</v>
      </c>
      <c r="F340" s="3">
        <f t="shared" si="25"/>
        <v>2528.6602296995748</v>
      </c>
      <c r="G340" s="5">
        <f t="shared" si="26"/>
        <v>54692.8192595307</v>
      </c>
    </row>
    <row r="341" spans="2:7" ht="12.75">
      <c r="B341" s="4">
        <v>338</v>
      </c>
      <c r="C341" s="2">
        <f t="shared" si="27"/>
        <v>0.0622</v>
      </c>
      <c r="D341" s="1">
        <f t="shared" si="28"/>
        <v>283.4911131619008</v>
      </c>
      <c r="E341" s="1">
        <f t="shared" si="29"/>
        <v>2245.169116537674</v>
      </c>
      <c r="F341" s="3">
        <f t="shared" si="25"/>
        <v>2528.660229699575</v>
      </c>
      <c r="G341" s="5">
        <f t="shared" si="26"/>
        <v>52447.65014299302</v>
      </c>
    </row>
    <row r="342" spans="2:7" ht="12.75">
      <c r="B342" s="4">
        <v>339</v>
      </c>
      <c r="C342" s="2">
        <f t="shared" si="27"/>
        <v>0.0622</v>
      </c>
      <c r="D342" s="1">
        <f t="shared" si="28"/>
        <v>271.8536532411805</v>
      </c>
      <c r="E342" s="1">
        <f t="shared" si="29"/>
        <v>2256.8065764583944</v>
      </c>
      <c r="F342" s="3">
        <f t="shared" si="25"/>
        <v>2528.6602296995748</v>
      </c>
      <c r="G342" s="5">
        <f t="shared" si="26"/>
        <v>50190.843566534626</v>
      </c>
    </row>
    <row r="343" spans="2:7" ht="12.75">
      <c r="B343" s="4">
        <v>340</v>
      </c>
      <c r="C343" s="2">
        <f t="shared" si="27"/>
        <v>0.0622</v>
      </c>
      <c r="D343" s="1">
        <f t="shared" si="28"/>
        <v>260.1558724865378</v>
      </c>
      <c r="E343" s="1">
        <f t="shared" si="29"/>
        <v>2268.504357213037</v>
      </c>
      <c r="F343" s="3">
        <f t="shared" si="25"/>
        <v>2528.6602296995748</v>
      </c>
      <c r="G343" s="5">
        <f t="shared" si="26"/>
        <v>47922.33920932159</v>
      </c>
    </row>
    <row r="344" spans="2:7" ht="12.75">
      <c r="B344" s="4">
        <v>341</v>
      </c>
      <c r="C344" s="2">
        <f t="shared" si="27"/>
        <v>0.0622</v>
      </c>
      <c r="D344" s="1">
        <f t="shared" si="28"/>
        <v>248.39745823498356</v>
      </c>
      <c r="E344" s="1">
        <f t="shared" si="29"/>
        <v>2280.2627714645914</v>
      </c>
      <c r="F344" s="3">
        <f t="shared" si="25"/>
        <v>2528.660229699575</v>
      </c>
      <c r="G344" s="5">
        <f t="shared" si="26"/>
        <v>45642.076437856995</v>
      </c>
    </row>
    <row r="345" spans="2:7" ht="12.75">
      <c r="B345" s="4">
        <v>342</v>
      </c>
      <c r="C345" s="2">
        <f t="shared" si="27"/>
        <v>0.0622</v>
      </c>
      <c r="D345" s="1">
        <f t="shared" si="28"/>
        <v>236.57809620289208</v>
      </c>
      <c r="E345" s="1">
        <f t="shared" si="29"/>
        <v>2292.0821334966827</v>
      </c>
      <c r="F345" s="3">
        <f t="shared" si="25"/>
        <v>2528.6602296995748</v>
      </c>
      <c r="G345" s="5">
        <f t="shared" si="26"/>
        <v>43349.99430436031</v>
      </c>
    </row>
    <row r="346" spans="2:7" ht="12.75">
      <c r="B346" s="4">
        <v>343</v>
      </c>
      <c r="C346" s="2">
        <f t="shared" si="27"/>
        <v>0.0622</v>
      </c>
      <c r="D346" s="1">
        <f t="shared" si="28"/>
        <v>224.69747047760094</v>
      </c>
      <c r="E346" s="1">
        <f t="shared" si="29"/>
        <v>2303.9627592219736</v>
      </c>
      <c r="F346" s="3">
        <f t="shared" si="25"/>
        <v>2528.6602296995743</v>
      </c>
      <c r="G346" s="5">
        <f t="shared" si="26"/>
        <v>41046.031545138336</v>
      </c>
    </row>
    <row r="347" spans="2:7" ht="12.75">
      <c r="B347" s="4">
        <v>344</v>
      </c>
      <c r="C347" s="2">
        <f t="shared" si="27"/>
        <v>0.0622</v>
      </c>
      <c r="D347" s="1">
        <f t="shared" si="28"/>
        <v>212.75526350896703</v>
      </c>
      <c r="E347" s="1">
        <f t="shared" si="29"/>
        <v>2315.9049661906074</v>
      </c>
      <c r="F347" s="3">
        <f t="shared" si="25"/>
        <v>2528.6602296995743</v>
      </c>
      <c r="G347" s="5">
        <f t="shared" si="26"/>
        <v>38730.126578947726</v>
      </c>
    </row>
    <row r="348" spans="2:7" ht="12.75">
      <c r="B348" s="4">
        <v>345</v>
      </c>
      <c r="C348" s="2">
        <f t="shared" si="27"/>
        <v>0.0622</v>
      </c>
      <c r="D348" s="1">
        <f t="shared" si="28"/>
        <v>200.75115610087903</v>
      </c>
      <c r="E348" s="1">
        <f t="shared" si="29"/>
        <v>2327.909073598695</v>
      </c>
      <c r="F348" s="3">
        <f t="shared" si="25"/>
        <v>2528.6602296995743</v>
      </c>
      <c r="G348" s="5">
        <f t="shared" si="26"/>
        <v>36402.21750534903</v>
      </c>
    </row>
    <row r="349" spans="2:7" ht="12.75">
      <c r="B349" s="4">
        <v>346</v>
      </c>
      <c r="C349" s="2">
        <f t="shared" si="27"/>
        <v>0.0622</v>
      </c>
      <c r="D349" s="1">
        <f t="shared" si="28"/>
        <v>188.68482740272577</v>
      </c>
      <c r="E349" s="1">
        <f t="shared" si="29"/>
        <v>2339.975402296848</v>
      </c>
      <c r="F349" s="3">
        <f t="shared" si="25"/>
        <v>2528.660229699574</v>
      </c>
      <c r="G349" s="5">
        <f t="shared" si="26"/>
        <v>34062.24210305218</v>
      </c>
    </row>
    <row r="350" spans="2:7" ht="12.75">
      <c r="B350" s="4">
        <v>347</v>
      </c>
      <c r="C350" s="2">
        <f t="shared" si="27"/>
        <v>0.0622</v>
      </c>
      <c r="D350" s="1">
        <f t="shared" si="28"/>
        <v>176.55595490082047</v>
      </c>
      <c r="E350" s="1">
        <f t="shared" si="29"/>
        <v>2352.1042747987535</v>
      </c>
      <c r="F350" s="3">
        <f t="shared" si="25"/>
        <v>2528.660229699574</v>
      </c>
      <c r="G350" s="5">
        <f t="shared" si="26"/>
        <v>31710.137828253428</v>
      </c>
    </row>
    <row r="351" spans="2:7" ht="12.75">
      <c r="B351" s="4">
        <v>348</v>
      </c>
      <c r="C351" s="2">
        <f t="shared" si="27"/>
        <v>0.0622</v>
      </c>
      <c r="D351" s="1">
        <f t="shared" si="28"/>
        <v>164.36421440978026</v>
      </c>
      <c r="E351" s="1">
        <f t="shared" si="29"/>
        <v>2364.2960152897936</v>
      </c>
      <c r="F351" s="3">
        <f t="shared" si="25"/>
        <v>2528.660229699574</v>
      </c>
      <c r="G351" s="5">
        <f t="shared" si="26"/>
        <v>29345.841812963634</v>
      </c>
    </row>
    <row r="352" spans="2:7" ht="12.75">
      <c r="B352" s="4">
        <v>349</v>
      </c>
      <c r="C352" s="2">
        <f t="shared" si="27"/>
        <v>0.0622</v>
      </c>
      <c r="D352" s="1">
        <f t="shared" si="28"/>
        <v>152.1092800638615</v>
      </c>
      <c r="E352" s="1">
        <f t="shared" si="29"/>
        <v>2376.550949635712</v>
      </c>
      <c r="F352" s="3">
        <f t="shared" si="25"/>
        <v>2528.660229699574</v>
      </c>
      <c r="G352" s="5">
        <f t="shared" si="26"/>
        <v>26969.290863327922</v>
      </c>
    </row>
    <row r="353" spans="2:7" ht="12.75">
      <c r="B353" s="4">
        <v>350</v>
      </c>
      <c r="C353" s="2">
        <f t="shared" si="27"/>
        <v>0.0622</v>
      </c>
      <c r="D353" s="1">
        <f t="shared" si="28"/>
        <v>139.7908243082497</v>
      </c>
      <c r="E353" s="1">
        <f t="shared" si="29"/>
        <v>2388.869405391324</v>
      </c>
      <c r="F353" s="3">
        <f t="shared" si="25"/>
        <v>2528.660229699574</v>
      </c>
      <c r="G353" s="5">
        <f t="shared" si="26"/>
        <v>24580.421457936598</v>
      </c>
    </row>
    <row r="354" spans="2:7" ht="12.75">
      <c r="B354" s="4">
        <v>351</v>
      </c>
      <c r="C354" s="2">
        <f t="shared" si="27"/>
        <v>0.0622</v>
      </c>
      <c r="D354" s="1">
        <f t="shared" si="28"/>
        <v>127.40851789030471</v>
      </c>
      <c r="E354" s="1">
        <f t="shared" si="29"/>
        <v>2401.251711809269</v>
      </c>
      <c r="F354" s="3">
        <f t="shared" si="25"/>
        <v>2528.660229699574</v>
      </c>
      <c r="G354" s="5">
        <f t="shared" si="26"/>
        <v>22179.16974612733</v>
      </c>
    </row>
    <row r="355" spans="2:7" ht="12.75">
      <c r="B355" s="4">
        <v>352</v>
      </c>
      <c r="C355" s="2">
        <f t="shared" si="27"/>
        <v>0.0622</v>
      </c>
      <c r="D355" s="1">
        <f t="shared" si="28"/>
        <v>114.96202985075998</v>
      </c>
      <c r="E355" s="1">
        <f t="shared" si="29"/>
        <v>2413.698199848814</v>
      </c>
      <c r="F355" s="3">
        <f t="shared" si="25"/>
        <v>2528.660229699574</v>
      </c>
      <c r="G355" s="5">
        <f t="shared" si="26"/>
        <v>19765.471546278513</v>
      </c>
    </row>
    <row r="356" spans="2:7" ht="12.75">
      <c r="B356" s="4">
        <v>353</v>
      </c>
      <c r="C356" s="2">
        <f t="shared" si="27"/>
        <v>0.0622</v>
      </c>
      <c r="D356" s="1">
        <f t="shared" si="28"/>
        <v>102.45102751487696</v>
      </c>
      <c r="E356" s="1">
        <f t="shared" si="29"/>
        <v>2426.209202184697</v>
      </c>
      <c r="F356" s="3">
        <f t="shared" si="25"/>
        <v>2528.660229699574</v>
      </c>
      <c r="G356" s="5">
        <f t="shared" si="26"/>
        <v>17339.262344093815</v>
      </c>
    </row>
    <row r="357" spans="2:7" ht="12.75">
      <c r="B357" s="4">
        <v>354</v>
      </c>
      <c r="C357" s="2">
        <f t="shared" si="27"/>
        <v>0.0622</v>
      </c>
      <c r="D357" s="1">
        <f t="shared" si="28"/>
        <v>89.87517648355293</v>
      </c>
      <c r="E357" s="1">
        <f t="shared" si="29"/>
        <v>2438.785053216021</v>
      </c>
      <c r="F357" s="3">
        <f t="shared" si="25"/>
        <v>2528.660229699574</v>
      </c>
      <c r="G357" s="5">
        <f t="shared" si="26"/>
        <v>14900.477290877794</v>
      </c>
    </row>
    <row r="358" spans="2:7" ht="12.75">
      <c r="B358" s="4">
        <v>355</v>
      </c>
      <c r="C358" s="2">
        <f t="shared" si="27"/>
        <v>0.0622</v>
      </c>
      <c r="D358" s="1">
        <f t="shared" si="28"/>
        <v>77.23414062438323</v>
      </c>
      <c r="E358" s="1">
        <f t="shared" si="29"/>
        <v>2451.4260890751907</v>
      </c>
      <c r="F358" s="3">
        <f t="shared" si="25"/>
        <v>2528.660229699574</v>
      </c>
      <c r="G358" s="5">
        <f t="shared" si="26"/>
        <v>12449.051201802604</v>
      </c>
    </row>
    <row r="359" spans="2:7" ht="12.75">
      <c r="B359" s="4">
        <v>356</v>
      </c>
      <c r="C359" s="2">
        <f t="shared" si="27"/>
        <v>0.0622</v>
      </c>
      <c r="D359" s="1">
        <f t="shared" si="28"/>
        <v>64.52758206267683</v>
      </c>
      <c r="E359" s="1">
        <f t="shared" si="29"/>
        <v>2464.132647636897</v>
      </c>
      <c r="F359" s="3">
        <f t="shared" si="25"/>
        <v>2528.660229699574</v>
      </c>
      <c r="G359" s="5">
        <f t="shared" si="26"/>
        <v>9984.918554165706</v>
      </c>
    </row>
    <row r="360" spans="2:7" ht="12.75">
      <c r="B360" s="4">
        <v>357</v>
      </c>
      <c r="C360" s="2">
        <f t="shared" si="27"/>
        <v>0.0622</v>
      </c>
      <c r="D360" s="1">
        <f t="shared" si="28"/>
        <v>51.755161172425574</v>
      </c>
      <c r="E360" s="1">
        <f t="shared" si="29"/>
        <v>2476.9050685271486</v>
      </c>
      <c r="F360" s="3">
        <f t="shared" si="25"/>
        <v>2528.6602296995743</v>
      </c>
      <c r="G360" s="5">
        <f t="shared" si="26"/>
        <v>7508.0134856385575</v>
      </c>
    </row>
    <row r="361" spans="2:7" ht="12.75">
      <c r="B361" s="4">
        <v>358</v>
      </c>
      <c r="C361" s="2">
        <f t="shared" si="27"/>
        <v>0.0622</v>
      </c>
      <c r="D361" s="1">
        <f t="shared" si="28"/>
        <v>38.91653656722652</v>
      </c>
      <c r="E361" s="1">
        <f t="shared" si="29"/>
        <v>2489.7436931323477</v>
      </c>
      <c r="F361" s="3">
        <f t="shared" si="25"/>
        <v>2528.6602296995743</v>
      </c>
      <c r="G361" s="5">
        <f t="shared" si="26"/>
        <v>5018.269792506209</v>
      </c>
    </row>
    <row r="362" spans="2:7" ht="12.75">
      <c r="B362" s="4">
        <v>359</v>
      </c>
      <c r="C362" s="2">
        <f t="shared" si="27"/>
        <v>0.0622</v>
      </c>
      <c r="D362" s="1">
        <f t="shared" si="28"/>
        <v>26.011365091157185</v>
      </c>
      <c r="E362" s="1">
        <f t="shared" si="29"/>
        <v>2502.648864608417</v>
      </c>
      <c r="F362" s="3">
        <f t="shared" si="25"/>
        <v>2528.6602296995743</v>
      </c>
      <c r="G362" s="5">
        <f t="shared" si="26"/>
        <v>2515.620927897792</v>
      </c>
    </row>
    <row r="363" spans="2:7" ht="12.75">
      <c r="B363" s="4">
        <v>360</v>
      </c>
      <c r="C363" s="2">
        <f t="shared" si="27"/>
        <v>0.0622</v>
      </c>
      <c r="D363" s="1">
        <f t="shared" si="28"/>
        <v>13.039301809603556</v>
      </c>
      <c r="E363" s="1">
        <f t="shared" si="29"/>
        <v>2515.620927889971</v>
      </c>
      <c r="F363" s="3">
        <f t="shared" si="25"/>
        <v>2528.6602296995743</v>
      </c>
      <c r="G363" s="6">
        <f t="shared" si="26"/>
        <v>0</v>
      </c>
    </row>
    <row r="364" spans="2:7" ht="12.75">
      <c r="B364" s="4">
        <v>361</v>
      </c>
      <c r="C364" s="2">
        <f t="shared" si="27"/>
        <v>0.0622</v>
      </c>
      <c r="D364" s="1">
        <f t="shared" si="28"/>
        <v>0</v>
      </c>
      <c r="E364" s="1">
        <f t="shared" si="29"/>
        <v>0</v>
      </c>
      <c r="F364" s="3">
        <f t="shared" si="25"/>
        <v>0</v>
      </c>
      <c r="G364" s="5">
        <f t="shared" si="26"/>
        <v>0</v>
      </c>
    </row>
    <row r="365" spans="2:7" ht="12.75">
      <c r="B365" s="4">
        <v>362</v>
      </c>
      <c r="C365" s="2">
        <f t="shared" si="27"/>
        <v>0.0622</v>
      </c>
      <c r="D365" s="1">
        <f t="shared" si="28"/>
        <v>0</v>
      </c>
      <c r="E365" s="1">
        <f t="shared" si="29"/>
        <v>0</v>
      </c>
      <c r="F365" s="3">
        <f t="shared" si="25"/>
        <v>0</v>
      </c>
      <c r="G365" s="5">
        <f t="shared" si="26"/>
        <v>0</v>
      </c>
    </row>
    <row r="366" spans="2:7" ht="12.75">
      <c r="B366" s="4">
        <v>363</v>
      </c>
      <c r="C366" s="2">
        <f t="shared" si="27"/>
        <v>0.0622</v>
      </c>
      <c r="D366" s="1">
        <f t="shared" si="28"/>
        <v>0</v>
      </c>
      <c r="E366" s="1">
        <f t="shared" si="29"/>
        <v>0</v>
      </c>
      <c r="F366" s="3">
        <f t="shared" si="25"/>
        <v>0</v>
      </c>
      <c r="G366" s="5">
        <f t="shared" si="26"/>
        <v>0</v>
      </c>
    </row>
    <row r="367" spans="2:7" ht="12.75">
      <c r="B367" s="4">
        <v>364</v>
      </c>
      <c r="C367" s="2">
        <f t="shared" si="27"/>
        <v>0.0622</v>
      </c>
      <c r="D367" s="1">
        <f t="shared" si="28"/>
        <v>0</v>
      </c>
      <c r="E367" s="1">
        <f t="shared" si="29"/>
        <v>0</v>
      </c>
      <c r="F367" s="3">
        <f t="shared" si="25"/>
        <v>0</v>
      </c>
      <c r="G367" s="5">
        <f t="shared" si="26"/>
        <v>0</v>
      </c>
    </row>
    <row r="368" spans="2:7" ht="12.75">
      <c r="B368" s="4">
        <v>365</v>
      </c>
      <c r="C368" s="2">
        <f t="shared" si="27"/>
        <v>0.0622</v>
      </c>
      <c r="D368" s="1">
        <f t="shared" si="28"/>
        <v>0</v>
      </c>
      <c r="E368" s="1">
        <f t="shared" si="29"/>
        <v>0</v>
      </c>
      <c r="F368" s="3">
        <f t="shared" si="25"/>
        <v>0</v>
      </c>
      <c r="G368" s="5">
        <f t="shared" si="26"/>
        <v>0</v>
      </c>
    </row>
    <row r="369" spans="2:7" ht="12.75">
      <c r="B369" s="4">
        <v>366</v>
      </c>
      <c r="C369" s="2">
        <f t="shared" si="27"/>
        <v>0.0622</v>
      </c>
      <c r="D369" s="1">
        <f t="shared" si="28"/>
        <v>0</v>
      </c>
      <c r="E369" s="1">
        <f t="shared" si="29"/>
        <v>0</v>
      </c>
      <c r="F369" s="3">
        <f t="shared" si="25"/>
        <v>0</v>
      </c>
      <c r="G369" s="5">
        <f t="shared" si="26"/>
        <v>0</v>
      </c>
    </row>
    <row r="370" spans="2:7" ht="12.75">
      <c r="B370" s="4">
        <v>367</v>
      </c>
      <c r="C370" s="2">
        <f t="shared" si="27"/>
        <v>0.0622</v>
      </c>
      <c r="D370" s="1">
        <f t="shared" si="28"/>
        <v>0</v>
      </c>
      <c r="E370" s="1">
        <f t="shared" si="29"/>
        <v>0</v>
      </c>
      <c r="F370" s="3">
        <f t="shared" si="25"/>
        <v>0</v>
      </c>
      <c r="G370" s="5">
        <f t="shared" si="26"/>
        <v>0</v>
      </c>
    </row>
    <row r="371" spans="2:7" ht="12.75">
      <c r="B371" s="4">
        <v>368</v>
      </c>
      <c r="C371" s="2">
        <f t="shared" si="27"/>
        <v>0.0622</v>
      </c>
      <c r="D371" s="1">
        <f t="shared" si="28"/>
        <v>0</v>
      </c>
      <c r="E371" s="1">
        <f t="shared" si="29"/>
        <v>0</v>
      </c>
      <c r="F371" s="3">
        <f t="shared" si="25"/>
        <v>0</v>
      </c>
      <c r="G371" s="5">
        <f t="shared" si="26"/>
        <v>0</v>
      </c>
    </row>
    <row r="372" spans="2:7" ht="12.75">
      <c r="B372" s="4">
        <v>369</v>
      </c>
      <c r="C372" s="2">
        <f t="shared" si="27"/>
        <v>0.0622</v>
      </c>
      <c r="D372" s="1">
        <f t="shared" si="28"/>
        <v>0</v>
      </c>
      <c r="E372" s="1">
        <f t="shared" si="29"/>
        <v>0</v>
      </c>
      <c r="F372" s="3">
        <f t="shared" si="25"/>
        <v>0</v>
      </c>
      <c r="G372" s="5">
        <f t="shared" si="26"/>
        <v>0</v>
      </c>
    </row>
    <row r="373" spans="2:7" ht="12.75">
      <c r="B373" s="4">
        <v>370</v>
      </c>
      <c r="C373" s="2">
        <f t="shared" si="27"/>
        <v>0.0622</v>
      </c>
      <c r="D373" s="1">
        <f t="shared" si="28"/>
        <v>0</v>
      </c>
      <c r="E373" s="1">
        <f t="shared" si="29"/>
        <v>0</v>
      </c>
      <c r="F373" s="3">
        <f t="shared" si="25"/>
        <v>0</v>
      </c>
      <c r="G373" s="5">
        <f t="shared" si="26"/>
        <v>0</v>
      </c>
    </row>
    <row r="374" spans="2:7" ht="12.75">
      <c r="B374" s="4">
        <v>371</v>
      </c>
      <c r="C374" s="2">
        <f t="shared" si="27"/>
        <v>0.0622</v>
      </c>
      <c r="D374" s="1">
        <f t="shared" si="28"/>
        <v>0</v>
      </c>
      <c r="E374" s="1">
        <f t="shared" si="29"/>
        <v>0</v>
      </c>
      <c r="F374" s="3">
        <f t="shared" si="25"/>
        <v>0</v>
      </c>
      <c r="G374" s="5">
        <f t="shared" si="26"/>
        <v>0</v>
      </c>
    </row>
    <row r="375" spans="2:7" ht="12.75">
      <c r="B375" s="4">
        <v>372</v>
      </c>
      <c r="C375" s="2">
        <f t="shared" si="27"/>
        <v>0.0622</v>
      </c>
      <c r="D375" s="1">
        <f t="shared" si="28"/>
        <v>0</v>
      </c>
      <c r="E375" s="1">
        <f t="shared" si="29"/>
        <v>0</v>
      </c>
      <c r="F375" s="3">
        <f t="shared" si="25"/>
        <v>0</v>
      </c>
      <c r="G375" s="5">
        <f t="shared" si="26"/>
        <v>0</v>
      </c>
    </row>
    <row r="376" spans="2:7" ht="12.75">
      <c r="B376" s="4">
        <v>373</v>
      </c>
      <c r="C376" s="2">
        <f t="shared" si="27"/>
        <v>0.0622</v>
      </c>
      <c r="D376" s="1">
        <f t="shared" si="28"/>
        <v>0</v>
      </c>
      <c r="E376" s="1">
        <f t="shared" si="29"/>
        <v>0</v>
      </c>
      <c r="F376" s="3">
        <f t="shared" si="25"/>
        <v>0</v>
      </c>
      <c r="G376" s="5">
        <f t="shared" si="26"/>
        <v>0</v>
      </c>
    </row>
    <row r="377" spans="2:7" ht="12.75">
      <c r="B377" s="4">
        <v>374</v>
      </c>
      <c r="C377" s="2">
        <f t="shared" si="27"/>
        <v>0.0622</v>
      </c>
      <c r="D377" s="1">
        <f t="shared" si="28"/>
        <v>0</v>
      </c>
      <c r="E377" s="1">
        <f t="shared" si="29"/>
        <v>0</v>
      </c>
      <c r="F377" s="3">
        <f t="shared" si="25"/>
        <v>0</v>
      </c>
      <c r="G377" s="5">
        <f t="shared" si="26"/>
        <v>0</v>
      </c>
    </row>
    <row r="378" spans="2:7" ht="12.75">
      <c r="B378" s="4">
        <v>375</v>
      </c>
      <c r="C378" s="2">
        <f t="shared" si="27"/>
        <v>0.0622</v>
      </c>
      <c r="D378" s="1">
        <f t="shared" si="28"/>
        <v>0</v>
      </c>
      <c r="E378" s="1">
        <f t="shared" si="29"/>
        <v>0</v>
      </c>
      <c r="F378" s="3">
        <f t="shared" si="25"/>
        <v>0</v>
      </c>
      <c r="G378" s="5">
        <f t="shared" si="26"/>
        <v>0</v>
      </c>
    </row>
    <row r="379" spans="2:7" ht="12.75">
      <c r="B379" s="4">
        <v>376</v>
      </c>
      <c r="C379" s="2">
        <f t="shared" si="27"/>
        <v>0.0622</v>
      </c>
      <c r="D379" s="1">
        <f t="shared" si="28"/>
        <v>0</v>
      </c>
      <c r="E379" s="1">
        <f t="shared" si="29"/>
        <v>0</v>
      </c>
      <c r="F379" s="3">
        <f t="shared" si="25"/>
        <v>0</v>
      </c>
      <c r="G379" s="5">
        <f t="shared" si="26"/>
        <v>0</v>
      </c>
    </row>
    <row r="380" spans="2:7" ht="12.75">
      <c r="B380" s="4">
        <v>377</v>
      </c>
      <c r="C380" s="2">
        <f t="shared" si="27"/>
        <v>0.0622</v>
      </c>
      <c r="D380" s="1">
        <f t="shared" si="28"/>
        <v>0</v>
      </c>
      <c r="E380" s="1">
        <f t="shared" si="29"/>
        <v>0</v>
      </c>
      <c r="F380" s="3">
        <f t="shared" si="25"/>
        <v>0</v>
      </c>
      <c r="G380" s="5">
        <f t="shared" si="26"/>
        <v>0</v>
      </c>
    </row>
    <row r="381" spans="2:7" ht="12.75">
      <c r="B381" s="4">
        <v>378</v>
      </c>
      <c r="C381" s="2">
        <f t="shared" si="27"/>
        <v>0.0622</v>
      </c>
      <c r="D381" s="1">
        <f t="shared" si="28"/>
        <v>0</v>
      </c>
      <c r="E381" s="1">
        <f t="shared" si="29"/>
        <v>0</v>
      </c>
      <c r="F381" s="3">
        <f t="shared" si="25"/>
        <v>0</v>
      </c>
      <c r="G381" s="5">
        <f t="shared" si="26"/>
        <v>0</v>
      </c>
    </row>
    <row r="382" spans="2:7" ht="12.75">
      <c r="B382" s="4">
        <v>379</v>
      </c>
      <c r="C382" s="2">
        <f t="shared" si="27"/>
        <v>0.0622</v>
      </c>
      <c r="D382" s="1">
        <f t="shared" si="28"/>
        <v>0</v>
      </c>
      <c r="E382" s="1">
        <f t="shared" si="29"/>
        <v>0</v>
      </c>
      <c r="F382" s="3">
        <f t="shared" si="25"/>
        <v>0</v>
      </c>
      <c r="G382" s="5">
        <f t="shared" si="26"/>
        <v>0</v>
      </c>
    </row>
    <row r="383" spans="2:7" ht="12.75">
      <c r="B383" s="4">
        <v>380</v>
      </c>
      <c r="C383" s="2">
        <f t="shared" si="27"/>
        <v>0.0622</v>
      </c>
      <c r="D383" s="1">
        <f t="shared" si="28"/>
        <v>0</v>
      </c>
      <c r="E383" s="1">
        <f t="shared" si="29"/>
        <v>0</v>
      </c>
      <c r="F383" s="3">
        <f t="shared" si="25"/>
        <v>0</v>
      </c>
      <c r="G383" s="5">
        <f t="shared" si="26"/>
        <v>0</v>
      </c>
    </row>
    <row r="384" spans="2:7" ht="12.75">
      <c r="B384" s="4">
        <v>381</v>
      </c>
      <c r="C384" s="2">
        <f t="shared" si="27"/>
        <v>0.0622</v>
      </c>
      <c r="D384" s="1">
        <f t="shared" si="28"/>
        <v>0</v>
      </c>
      <c r="E384" s="1">
        <f t="shared" si="29"/>
        <v>0</v>
      </c>
      <c r="F384" s="3">
        <f t="shared" si="25"/>
        <v>0</v>
      </c>
      <c r="G384" s="5">
        <f t="shared" si="26"/>
        <v>0</v>
      </c>
    </row>
    <row r="385" spans="2:7" ht="12.75">
      <c r="B385" s="4">
        <v>382</v>
      </c>
      <c r="C385" s="2">
        <f t="shared" si="27"/>
        <v>0.0622</v>
      </c>
      <c r="D385" s="1">
        <f t="shared" si="28"/>
        <v>0</v>
      </c>
      <c r="E385" s="1">
        <f t="shared" si="29"/>
        <v>0</v>
      </c>
      <c r="F385" s="3">
        <f t="shared" si="25"/>
        <v>0</v>
      </c>
      <c r="G385" s="5">
        <f t="shared" si="26"/>
        <v>0</v>
      </c>
    </row>
    <row r="386" spans="2:7" ht="12.75">
      <c r="B386" s="4">
        <v>383</v>
      </c>
      <c r="C386" s="2">
        <f t="shared" si="27"/>
        <v>0.0622</v>
      </c>
      <c r="D386" s="1">
        <f t="shared" si="28"/>
        <v>0</v>
      </c>
      <c r="E386" s="1">
        <f t="shared" si="29"/>
        <v>0</v>
      </c>
      <c r="F386" s="3">
        <f t="shared" si="25"/>
        <v>0</v>
      </c>
      <c r="G386" s="5">
        <f t="shared" si="26"/>
        <v>0</v>
      </c>
    </row>
    <row r="387" spans="2:7" ht="12.75">
      <c r="B387" s="4">
        <v>384</v>
      </c>
      <c r="C387" s="2">
        <f t="shared" si="27"/>
        <v>0.0622</v>
      </c>
      <c r="D387" s="1">
        <f t="shared" si="28"/>
        <v>0</v>
      </c>
      <c r="E387" s="1">
        <f t="shared" si="29"/>
        <v>0</v>
      </c>
      <c r="F387" s="3">
        <f t="shared" si="25"/>
        <v>0</v>
      </c>
      <c r="G387" s="5">
        <f t="shared" si="26"/>
        <v>0</v>
      </c>
    </row>
    <row r="388" spans="2:7" ht="12.75">
      <c r="B388" s="4">
        <v>385</v>
      </c>
      <c r="C388" s="2">
        <f t="shared" si="27"/>
        <v>0.0622</v>
      </c>
      <c r="D388" s="1">
        <f t="shared" si="28"/>
        <v>0</v>
      </c>
      <c r="E388" s="1">
        <f t="shared" si="29"/>
        <v>0</v>
      </c>
      <c r="F388" s="3">
        <f t="shared" si="25"/>
        <v>0</v>
      </c>
      <c r="G388" s="5">
        <f t="shared" si="26"/>
        <v>0</v>
      </c>
    </row>
    <row r="389" spans="2:7" ht="12.75">
      <c r="B389" s="4">
        <v>386</v>
      </c>
      <c r="C389" s="2">
        <f t="shared" si="27"/>
        <v>0.0622</v>
      </c>
      <c r="D389" s="1">
        <f t="shared" si="28"/>
        <v>0</v>
      </c>
      <c r="E389" s="1">
        <f t="shared" si="29"/>
        <v>0</v>
      </c>
      <c r="F389" s="3">
        <f aca="true" t="shared" si="30" ref="F389:F452">IF(G388&gt;0,D389+E389,0)</f>
        <v>0</v>
      </c>
      <c r="G389" s="5">
        <f aca="true" t="shared" si="31" ref="G389:G452">IF(G388-E389&gt;0.001,G388-E389,0)</f>
        <v>0</v>
      </c>
    </row>
    <row r="390" spans="2:7" ht="12.75">
      <c r="B390" s="4">
        <v>387</v>
      </c>
      <c r="C390" s="2">
        <f aca="true" t="shared" si="32" ref="C390:C453">C389</f>
        <v>0.0622</v>
      </c>
      <c r="D390" s="1">
        <f aca="true" t="shared" si="33" ref="D390:D453">G389*C390/12</f>
        <v>0</v>
      </c>
      <c r="E390" s="1">
        <f aca="true" t="shared" si="34" ref="E390:E453">IF(G389&gt;0,E389*(1+C390/12),0)</f>
        <v>0</v>
      </c>
      <c r="F390" s="3">
        <f t="shared" si="30"/>
        <v>0</v>
      </c>
      <c r="G390" s="5">
        <f t="shared" si="31"/>
        <v>0</v>
      </c>
    </row>
    <row r="391" spans="2:7" ht="12.75">
      <c r="B391" s="4">
        <v>388</v>
      </c>
      <c r="C391" s="2">
        <f t="shared" si="32"/>
        <v>0.0622</v>
      </c>
      <c r="D391" s="1">
        <f t="shared" si="33"/>
        <v>0</v>
      </c>
      <c r="E391" s="1">
        <f t="shared" si="34"/>
        <v>0</v>
      </c>
      <c r="F391" s="3">
        <f t="shared" si="30"/>
        <v>0</v>
      </c>
      <c r="G391" s="5">
        <f t="shared" si="31"/>
        <v>0</v>
      </c>
    </row>
    <row r="392" spans="2:7" ht="12.75">
      <c r="B392" s="4">
        <v>389</v>
      </c>
      <c r="C392" s="2">
        <f t="shared" si="32"/>
        <v>0.0622</v>
      </c>
      <c r="D392" s="1">
        <f t="shared" si="33"/>
        <v>0</v>
      </c>
      <c r="E392" s="1">
        <f t="shared" si="34"/>
        <v>0</v>
      </c>
      <c r="F392" s="3">
        <f t="shared" si="30"/>
        <v>0</v>
      </c>
      <c r="G392" s="5">
        <f t="shared" si="31"/>
        <v>0</v>
      </c>
    </row>
    <row r="393" spans="2:7" ht="12.75">
      <c r="B393" s="4">
        <v>390</v>
      </c>
      <c r="C393" s="2">
        <f t="shared" si="32"/>
        <v>0.0622</v>
      </c>
      <c r="D393" s="1">
        <f t="shared" si="33"/>
        <v>0</v>
      </c>
      <c r="E393" s="1">
        <f t="shared" si="34"/>
        <v>0</v>
      </c>
      <c r="F393" s="3">
        <f t="shared" si="30"/>
        <v>0</v>
      </c>
      <c r="G393" s="5">
        <f t="shared" si="31"/>
        <v>0</v>
      </c>
    </row>
    <row r="394" spans="2:7" ht="12.75">
      <c r="B394" s="4">
        <v>391</v>
      </c>
      <c r="C394" s="2">
        <f t="shared" si="32"/>
        <v>0.0622</v>
      </c>
      <c r="D394" s="1">
        <f t="shared" si="33"/>
        <v>0</v>
      </c>
      <c r="E394" s="1">
        <f t="shared" si="34"/>
        <v>0</v>
      </c>
      <c r="F394" s="3">
        <f t="shared" si="30"/>
        <v>0</v>
      </c>
      <c r="G394" s="5">
        <f t="shared" si="31"/>
        <v>0</v>
      </c>
    </row>
    <row r="395" spans="2:7" ht="12.75">
      <c r="B395" s="4">
        <v>392</v>
      </c>
      <c r="C395" s="2">
        <f t="shared" si="32"/>
        <v>0.0622</v>
      </c>
      <c r="D395" s="1">
        <f t="shared" si="33"/>
        <v>0</v>
      </c>
      <c r="E395" s="1">
        <f t="shared" si="34"/>
        <v>0</v>
      </c>
      <c r="F395" s="3">
        <f t="shared" si="30"/>
        <v>0</v>
      </c>
      <c r="G395" s="5">
        <f t="shared" si="31"/>
        <v>0</v>
      </c>
    </row>
    <row r="396" spans="2:7" ht="12.75">
      <c r="B396" s="4">
        <v>393</v>
      </c>
      <c r="C396" s="2">
        <f t="shared" si="32"/>
        <v>0.0622</v>
      </c>
      <c r="D396" s="1">
        <f t="shared" si="33"/>
        <v>0</v>
      </c>
      <c r="E396" s="1">
        <f t="shared" si="34"/>
        <v>0</v>
      </c>
      <c r="F396" s="3">
        <f t="shared" si="30"/>
        <v>0</v>
      </c>
      <c r="G396" s="5">
        <f t="shared" si="31"/>
        <v>0</v>
      </c>
    </row>
    <row r="397" spans="2:7" ht="12.75">
      <c r="B397" s="4">
        <v>394</v>
      </c>
      <c r="C397" s="2">
        <f t="shared" si="32"/>
        <v>0.0622</v>
      </c>
      <c r="D397" s="1">
        <f t="shared" si="33"/>
        <v>0</v>
      </c>
      <c r="E397" s="1">
        <f t="shared" si="34"/>
        <v>0</v>
      </c>
      <c r="F397" s="3">
        <f t="shared" si="30"/>
        <v>0</v>
      </c>
      <c r="G397" s="5">
        <f t="shared" si="31"/>
        <v>0</v>
      </c>
    </row>
    <row r="398" spans="2:7" ht="12.75">
      <c r="B398" s="4">
        <v>395</v>
      </c>
      <c r="C398" s="2">
        <f t="shared" si="32"/>
        <v>0.0622</v>
      </c>
      <c r="D398" s="1">
        <f t="shared" si="33"/>
        <v>0</v>
      </c>
      <c r="E398" s="1">
        <f t="shared" si="34"/>
        <v>0</v>
      </c>
      <c r="F398" s="3">
        <f t="shared" si="30"/>
        <v>0</v>
      </c>
      <c r="G398" s="5">
        <f t="shared" si="31"/>
        <v>0</v>
      </c>
    </row>
    <row r="399" spans="2:7" ht="12.75">
      <c r="B399" s="4">
        <v>396</v>
      </c>
      <c r="C399" s="2">
        <f t="shared" si="32"/>
        <v>0.0622</v>
      </c>
      <c r="D399" s="1">
        <f t="shared" si="33"/>
        <v>0</v>
      </c>
      <c r="E399" s="1">
        <f t="shared" si="34"/>
        <v>0</v>
      </c>
      <c r="F399" s="3">
        <f t="shared" si="30"/>
        <v>0</v>
      </c>
      <c r="G399" s="5">
        <f t="shared" si="31"/>
        <v>0</v>
      </c>
    </row>
    <row r="400" spans="2:7" ht="12.75">
      <c r="B400" s="4">
        <v>397</v>
      </c>
      <c r="C400" s="2">
        <f t="shared" si="32"/>
        <v>0.0622</v>
      </c>
      <c r="D400" s="1">
        <f t="shared" si="33"/>
        <v>0</v>
      </c>
      <c r="E400" s="1">
        <f t="shared" si="34"/>
        <v>0</v>
      </c>
      <c r="F400" s="3">
        <f t="shared" si="30"/>
        <v>0</v>
      </c>
      <c r="G400" s="5">
        <f t="shared" si="31"/>
        <v>0</v>
      </c>
    </row>
    <row r="401" spans="2:7" ht="12.75">
      <c r="B401" s="4">
        <v>398</v>
      </c>
      <c r="C401" s="2">
        <f t="shared" si="32"/>
        <v>0.0622</v>
      </c>
      <c r="D401" s="1">
        <f t="shared" si="33"/>
        <v>0</v>
      </c>
      <c r="E401" s="1">
        <f t="shared" si="34"/>
        <v>0</v>
      </c>
      <c r="F401" s="3">
        <f t="shared" si="30"/>
        <v>0</v>
      </c>
      <c r="G401" s="5">
        <f t="shared" si="31"/>
        <v>0</v>
      </c>
    </row>
    <row r="402" spans="2:7" ht="12.75">
      <c r="B402" s="4">
        <v>399</v>
      </c>
      <c r="C402" s="2">
        <f t="shared" si="32"/>
        <v>0.0622</v>
      </c>
      <c r="D402" s="1">
        <f t="shared" si="33"/>
        <v>0</v>
      </c>
      <c r="E402" s="1">
        <f t="shared" si="34"/>
        <v>0</v>
      </c>
      <c r="F402" s="3">
        <f t="shared" si="30"/>
        <v>0</v>
      </c>
      <c r="G402" s="5">
        <f t="shared" si="31"/>
        <v>0</v>
      </c>
    </row>
    <row r="403" spans="2:7" ht="12.75">
      <c r="B403" s="4">
        <v>400</v>
      </c>
      <c r="C403" s="2">
        <f t="shared" si="32"/>
        <v>0.0622</v>
      </c>
      <c r="D403" s="1">
        <f t="shared" si="33"/>
        <v>0</v>
      </c>
      <c r="E403" s="1">
        <f t="shared" si="34"/>
        <v>0</v>
      </c>
      <c r="F403" s="3">
        <f t="shared" si="30"/>
        <v>0</v>
      </c>
      <c r="G403" s="5">
        <f t="shared" si="31"/>
        <v>0</v>
      </c>
    </row>
    <row r="404" spans="2:7" ht="12.75">
      <c r="B404" s="4">
        <v>401</v>
      </c>
      <c r="C404" s="2">
        <f t="shared" si="32"/>
        <v>0.0622</v>
      </c>
      <c r="D404" s="1">
        <f t="shared" si="33"/>
        <v>0</v>
      </c>
      <c r="E404" s="1">
        <f t="shared" si="34"/>
        <v>0</v>
      </c>
      <c r="F404" s="3">
        <f t="shared" si="30"/>
        <v>0</v>
      </c>
      <c r="G404" s="5">
        <f t="shared" si="31"/>
        <v>0</v>
      </c>
    </row>
    <row r="405" spans="2:7" ht="12.75">
      <c r="B405" s="4">
        <v>402</v>
      </c>
      <c r="C405" s="2">
        <f t="shared" si="32"/>
        <v>0.0622</v>
      </c>
      <c r="D405" s="1">
        <f t="shared" si="33"/>
        <v>0</v>
      </c>
      <c r="E405" s="1">
        <f t="shared" si="34"/>
        <v>0</v>
      </c>
      <c r="F405" s="3">
        <f t="shared" si="30"/>
        <v>0</v>
      </c>
      <c r="G405" s="5">
        <f t="shared" si="31"/>
        <v>0</v>
      </c>
    </row>
    <row r="406" spans="2:7" ht="12.75">
      <c r="B406" s="4">
        <v>403</v>
      </c>
      <c r="C406" s="2">
        <f t="shared" si="32"/>
        <v>0.0622</v>
      </c>
      <c r="D406" s="1">
        <f t="shared" si="33"/>
        <v>0</v>
      </c>
      <c r="E406" s="1">
        <f t="shared" si="34"/>
        <v>0</v>
      </c>
      <c r="F406" s="3">
        <f t="shared" si="30"/>
        <v>0</v>
      </c>
      <c r="G406" s="5">
        <f t="shared" si="31"/>
        <v>0</v>
      </c>
    </row>
    <row r="407" spans="2:7" ht="12.75">
      <c r="B407" s="4">
        <v>404</v>
      </c>
      <c r="C407" s="2">
        <f t="shared" si="32"/>
        <v>0.0622</v>
      </c>
      <c r="D407" s="1">
        <f t="shared" si="33"/>
        <v>0</v>
      </c>
      <c r="E407" s="1">
        <f t="shared" si="34"/>
        <v>0</v>
      </c>
      <c r="F407" s="3">
        <f t="shared" si="30"/>
        <v>0</v>
      </c>
      <c r="G407" s="5">
        <f t="shared" si="31"/>
        <v>0</v>
      </c>
    </row>
    <row r="408" spans="2:7" ht="12.75">
      <c r="B408" s="4">
        <v>405</v>
      </c>
      <c r="C408" s="2">
        <f t="shared" si="32"/>
        <v>0.0622</v>
      </c>
      <c r="D408" s="1">
        <f t="shared" si="33"/>
        <v>0</v>
      </c>
      <c r="E408" s="1">
        <f t="shared" si="34"/>
        <v>0</v>
      </c>
      <c r="F408" s="3">
        <f t="shared" si="30"/>
        <v>0</v>
      </c>
      <c r="G408" s="5">
        <f t="shared" si="31"/>
        <v>0</v>
      </c>
    </row>
    <row r="409" spans="2:7" ht="12.75">
      <c r="B409" s="4">
        <v>406</v>
      </c>
      <c r="C409" s="2">
        <f t="shared" si="32"/>
        <v>0.0622</v>
      </c>
      <c r="D409" s="1">
        <f t="shared" si="33"/>
        <v>0</v>
      </c>
      <c r="E409" s="1">
        <f t="shared" si="34"/>
        <v>0</v>
      </c>
      <c r="F409" s="3">
        <f t="shared" si="30"/>
        <v>0</v>
      </c>
      <c r="G409" s="5">
        <f t="shared" si="31"/>
        <v>0</v>
      </c>
    </row>
    <row r="410" spans="2:7" ht="12.75">
      <c r="B410" s="4">
        <v>407</v>
      </c>
      <c r="C410" s="2">
        <f t="shared" si="32"/>
        <v>0.0622</v>
      </c>
      <c r="D410" s="1">
        <f t="shared" si="33"/>
        <v>0</v>
      </c>
      <c r="E410" s="1">
        <f t="shared" si="34"/>
        <v>0</v>
      </c>
      <c r="F410" s="3">
        <f t="shared" si="30"/>
        <v>0</v>
      </c>
      <c r="G410" s="5">
        <f t="shared" si="31"/>
        <v>0</v>
      </c>
    </row>
    <row r="411" spans="2:7" ht="12.75">
      <c r="B411" s="4">
        <v>408</v>
      </c>
      <c r="C411" s="2">
        <f t="shared" si="32"/>
        <v>0.0622</v>
      </c>
      <c r="D411" s="1">
        <f t="shared" si="33"/>
        <v>0</v>
      </c>
      <c r="E411" s="1">
        <f t="shared" si="34"/>
        <v>0</v>
      </c>
      <c r="F411" s="3">
        <f t="shared" si="30"/>
        <v>0</v>
      </c>
      <c r="G411" s="5">
        <f t="shared" si="31"/>
        <v>0</v>
      </c>
    </row>
    <row r="412" spans="2:7" ht="12.75">
      <c r="B412" s="4">
        <v>409</v>
      </c>
      <c r="C412" s="2">
        <f t="shared" si="32"/>
        <v>0.0622</v>
      </c>
      <c r="D412" s="1">
        <f t="shared" si="33"/>
        <v>0</v>
      </c>
      <c r="E412" s="1">
        <f t="shared" si="34"/>
        <v>0</v>
      </c>
      <c r="F412" s="3">
        <f t="shared" si="30"/>
        <v>0</v>
      </c>
      <c r="G412" s="5">
        <f t="shared" si="31"/>
        <v>0</v>
      </c>
    </row>
    <row r="413" spans="2:7" ht="12.75">
      <c r="B413" s="4">
        <v>410</v>
      </c>
      <c r="C413" s="2">
        <f t="shared" si="32"/>
        <v>0.0622</v>
      </c>
      <c r="D413" s="1">
        <f t="shared" si="33"/>
        <v>0</v>
      </c>
      <c r="E413" s="1">
        <f t="shared" si="34"/>
        <v>0</v>
      </c>
      <c r="F413" s="3">
        <f t="shared" si="30"/>
        <v>0</v>
      </c>
      <c r="G413" s="5">
        <f t="shared" si="31"/>
        <v>0</v>
      </c>
    </row>
    <row r="414" spans="2:7" ht="12.75">
      <c r="B414" s="4">
        <v>411</v>
      </c>
      <c r="C414" s="2">
        <f t="shared" si="32"/>
        <v>0.0622</v>
      </c>
      <c r="D414" s="1">
        <f t="shared" si="33"/>
        <v>0</v>
      </c>
      <c r="E414" s="1">
        <f t="shared" si="34"/>
        <v>0</v>
      </c>
      <c r="F414" s="3">
        <f t="shared" si="30"/>
        <v>0</v>
      </c>
      <c r="G414" s="5">
        <f t="shared" si="31"/>
        <v>0</v>
      </c>
    </row>
    <row r="415" spans="2:7" ht="12.75">
      <c r="B415" s="4">
        <v>412</v>
      </c>
      <c r="C415" s="2">
        <f t="shared" si="32"/>
        <v>0.0622</v>
      </c>
      <c r="D415" s="1">
        <f t="shared" si="33"/>
        <v>0</v>
      </c>
      <c r="E415" s="1">
        <f t="shared" si="34"/>
        <v>0</v>
      </c>
      <c r="F415" s="3">
        <f t="shared" si="30"/>
        <v>0</v>
      </c>
      <c r="G415" s="5">
        <f t="shared" si="31"/>
        <v>0</v>
      </c>
    </row>
    <row r="416" spans="2:7" ht="12.75">
      <c r="B416" s="4">
        <v>413</v>
      </c>
      <c r="C416" s="2">
        <f t="shared" si="32"/>
        <v>0.0622</v>
      </c>
      <c r="D416" s="1">
        <f t="shared" si="33"/>
        <v>0</v>
      </c>
      <c r="E416" s="1">
        <f t="shared" si="34"/>
        <v>0</v>
      </c>
      <c r="F416" s="3">
        <f t="shared" si="30"/>
        <v>0</v>
      </c>
      <c r="G416" s="5">
        <f t="shared" si="31"/>
        <v>0</v>
      </c>
    </row>
    <row r="417" spans="2:7" ht="12.75">
      <c r="B417" s="4">
        <v>414</v>
      </c>
      <c r="C417" s="2">
        <f t="shared" si="32"/>
        <v>0.0622</v>
      </c>
      <c r="D417" s="1">
        <f t="shared" si="33"/>
        <v>0</v>
      </c>
      <c r="E417" s="1">
        <f t="shared" si="34"/>
        <v>0</v>
      </c>
      <c r="F417" s="3">
        <f t="shared" si="30"/>
        <v>0</v>
      </c>
      <c r="G417" s="5">
        <f t="shared" si="31"/>
        <v>0</v>
      </c>
    </row>
    <row r="418" spans="2:7" ht="12.75">
      <c r="B418" s="4">
        <v>415</v>
      </c>
      <c r="C418" s="2">
        <f t="shared" si="32"/>
        <v>0.0622</v>
      </c>
      <c r="D418" s="1">
        <f t="shared" si="33"/>
        <v>0</v>
      </c>
      <c r="E418" s="1">
        <f t="shared" si="34"/>
        <v>0</v>
      </c>
      <c r="F418" s="3">
        <f t="shared" si="30"/>
        <v>0</v>
      </c>
      <c r="G418" s="5">
        <f t="shared" si="31"/>
        <v>0</v>
      </c>
    </row>
    <row r="419" spans="2:7" ht="12.75">
      <c r="B419" s="4">
        <v>416</v>
      </c>
      <c r="C419" s="2">
        <f t="shared" si="32"/>
        <v>0.0622</v>
      </c>
      <c r="D419" s="1">
        <f t="shared" si="33"/>
        <v>0</v>
      </c>
      <c r="E419" s="1">
        <f t="shared" si="34"/>
        <v>0</v>
      </c>
      <c r="F419" s="3">
        <f t="shared" si="30"/>
        <v>0</v>
      </c>
      <c r="G419" s="5">
        <f t="shared" si="31"/>
        <v>0</v>
      </c>
    </row>
    <row r="420" spans="2:7" ht="12.75">
      <c r="B420" s="4">
        <v>417</v>
      </c>
      <c r="C420" s="2">
        <f t="shared" si="32"/>
        <v>0.0622</v>
      </c>
      <c r="D420" s="1">
        <f t="shared" si="33"/>
        <v>0</v>
      </c>
      <c r="E420" s="1">
        <f t="shared" si="34"/>
        <v>0</v>
      </c>
      <c r="F420" s="3">
        <f t="shared" si="30"/>
        <v>0</v>
      </c>
      <c r="G420" s="5">
        <f t="shared" si="31"/>
        <v>0</v>
      </c>
    </row>
    <row r="421" spans="2:7" ht="12.75">
      <c r="B421" s="4">
        <v>418</v>
      </c>
      <c r="C421" s="2">
        <f t="shared" si="32"/>
        <v>0.0622</v>
      </c>
      <c r="D421" s="1">
        <f t="shared" si="33"/>
        <v>0</v>
      </c>
      <c r="E421" s="1">
        <f t="shared" si="34"/>
        <v>0</v>
      </c>
      <c r="F421" s="3">
        <f t="shared" si="30"/>
        <v>0</v>
      </c>
      <c r="G421" s="5">
        <f t="shared" si="31"/>
        <v>0</v>
      </c>
    </row>
    <row r="422" spans="2:7" ht="12.75">
      <c r="B422" s="4">
        <v>419</v>
      </c>
      <c r="C422" s="2">
        <f t="shared" si="32"/>
        <v>0.0622</v>
      </c>
      <c r="D422" s="1">
        <f t="shared" si="33"/>
        <v>0</v>
      </c>
      <c r="E422" s="1">
        <f t="shared" si="34"/>
        <v>0</v>
      </c>
      <c r="F422" s="3">
        <f t="shared" si="30"/>
        <v>0</v>
      </c>
      <c r="G422" s="5">
        <f t="shared" si="31"/>
        <v>0</v>
      </c>
    </row>
    <row r="423" spans="2:7" ht="12.75">
      <c r="B423" s="4">
        <v>420</v>
      </c>
      <c r="C423" s="2">
        <f t="shared" si="32"/>
        <v>0.0622</v>
      </c>
      <c r="D423" s="1">
        <f t="shared" si="33"/>
        <v>0</v>
      </c>
      <c r="E423" s="1">
        <f t="shared" si="34"/>
        <v>0</v>
      </c>
      <c r="F423" s="3">
        <f t="shared" si="30"/>
        <v>0</v>
      </c>
      <c r="G423" s="5">
        <f t="shared" si="31"/>
        <v>0</v>
      </c>
    </row>
    <row r="424" spans="2:7" ht="12.75">
      <c r="B424" s="4">
        <v>421</v>
      </c>
      <c r="C424" s="2">
        <f t="shared" si="32"/>
        <v>0.0622</v>
      </c>
      <c r="D424" s="1">
        <f t="shared" si="33"/>
        <v>0</v>
      </c>
      <c r="E424" s="1">
        <f t="shared" si="34"/>
        <v>0</v>
      </c>
      <c r="F424" s="3">
        <f t="shared" si="30"/>
        <v>0</v>
      </c>
      <c r="G424" s="5">
        <f t="shared" si="31"/>
        <v>0</v>
      </c>
    </row>
    <row r="425" spans="2:7" ht="12.75">
      <c r="B425" s="4">
        <v>422</v>
      </c>
      <c r="C425" s="2">
        <f t="shared" si="32"/>
        <v>0.0622</v>
      </c>
      <c r="D425" s="1">
        <f t="shared" si="33"/>
        <v>0</v>
      </c>
      <c r="E425" s="1">
        <f t="shared" si="34"/>
        <v>0</v>
      </c>
      <c r="F425" s="3">
        <f t="shared" si="30"/>
        <v>0</v>
      </c>
      <c r="G425" s="5">
        <f t="shared" si="31"/>
        <v>0</v>
      </c>
    </row>
    <row r="426" spans="2:7" ht="12.75">
      <c r="B426" s="4">
        <v>423</v>
      </c>
      <c r="C426" s="2">
        <f t="shared" si="32"/>
        <v>0.0622</v>
      </c>
      <c r="D426" s="1">
        <f t="shared" si="33"/>
        <v>0</v>
      </c>
      <c r="E426" s="1">
        <f t="shared" si="34"/>
        <v>0</v>
      </c>
      <c r="F426" s="3">
        <f t="shared" si="30"/>
        <v>0</v>
      </c>
      <c r="G426" s="5">
        <f t="shared" si="31"/>
        <v>0</v>
      </c>
    </row>
    <row r="427" spans="2:7" ht="12.75">
      <c r="B427" s="4">
        <v>424</v>
      </c>
      <c r="C427" s="2">
        <f t="shared" si="32"/>
        <v>0.0622</v>
      </c>
      <c r="D427" s="1">
        <f t="shared" si="33"/>
        <v>0</v>
      </c>
      <c r="E427" s="1">
        <f t="shared" si="34"/>
        <v>0</v>
      </c>
      <c r="F427" s="3">
        <f t="shared" si="30"/>
        <v>0</v>
      </c>
      <c r="G427" s="5">
        <f t="shared" si="31"/>
        <v>0</v>
      </c>
    </row>
    <row r="428" spans="2:7" ht="12.75">
      <c r="B428" s="4">
        <v>425</v>
      </c>
      <c r="C428" s="2">
        <f t="shared" si="32"/>
        <v>0.0622</v>
      </c>
      <c r="D428" s="1">
        <f t="shared" si="33"/>
        <v>0</v>
      </c>
      <c r="E428" s="1">
        <f t="shared" si="34"/>
        <v>0</v>
      </c>
      <c r="F428" s="3">
        <f t="shared" si="30"/>
        <v>0</v>
      </c>
      <c r="G428" s="5">
        <f t="shared" si="31"/>
        <v>0</v>
      </c>
    </row>
    <row r="429" spans="2:7" ht="12.75">
      <c r="B429" s="4">
        <v>426</v>
      </c>
      <c r="C429" s="2">
        <f t="shared" si="32"/>
        <v>0.0622</v>
      </c>
      <c r="D429" s="1">
        <f t="shared" si="33"/>
        <v>0</v>
      </c>
      <c r="E429" s="1">
        <f t="shared" si="34"/>
        <v>0</v>
      </c>
      <c r="F429" s="3">
        <f t="shared" si="30"/>
        <v>0</v>
      </c>
      <c r="G429" s="5">
        <f t="shared" si="31"/>
        <v>0</v>
      </c>
    </row>
    <row r="430" spans="2:7" ht="12.75">
      <c r="B430" s="4">
        <v>427</v>
      </c>
      <c r="C430" s="2">
        <f t="shared" si="32"/>
        <v>0.0622</v>
      </c>
      <c r="D430" s="1">
        <f t="shared" si="33"/>
        <v>0</v>
      </c>
      <c r="E430" s="1">
        <f t="shared" si="34"/>
        <v>0</v>
      </c>
      <c r="F430" s="3">
        <f t="shared" si="30"/>
        <v>0</v>
      </c>
      <c r="G430" s="5">
        <f t="shared" si="31"/>
        <v>0</v>
      </c>
    </row>
    <row r="431" spans="2:7" ht="12.75">
      <c r="B431" s="4">
        <v>428</v>
      </c>
      <c r="C431" s="2">
        <f t="shared" si="32"/>
        <v>0.0622</v>
      </c>
      <c r="D431" s="1">
        <f t="shared" si="33"/>
        <v>0</v>
      </c>
      <c r="E431" s="1">
        <f t="shared" si="34"/>
        <v>0</v>
      </c>
      <c r="F431" s="3">
        <f t="shared" si="30"/>
        <v>0</v>
      </c>
      <c r="G431" s="5">
        <f t="shared" si="31"/>
        <v>0</v>
      </c>
    </row>
    <row r="432" spans="2:7" ht="12.75">
      <c r="B432" s="4">
        <v>429</v>
      </c>
      <c r="C432" s="2">
        <f t="shared" si="32"/>
        <v>0.0622</v>
      </c>
      <c r="D432" s="1">
        <f t="shared" si="33"/>
        <v>0</v>
      </c>
      <c r="E432" s="1">
        <f t="shared" si="34"/>
        <v>0</v>
      </c>
      <c r="F432" s="3">
        <f t="shared" si="30"/>
        <v>0</v>
      </c>
      <c r="G432" s="5">
        <f t="shared" si="31"/>
        <v>0</v>
      </c>
    </row>
    <row r="433" spans="2:7" ht="12.75">
      <c r="B433" s="4">
        <v>430</v>
      </c>
      <c r="C433" s="2">
        <f t="shared" si="32"/>
        <v>0.0622</v>
      </c>
      <c r="D433" s="1">
        <f t="shared" si="33"/>
        <v>0</v>
      </c>
      <c r="E433" s="1">
        <f t="shared" si="34"/>
        <v>0</v>
      </c>
      <c r="F433" s="3">
        <f t="shared" si="30"/>
        <v>0</v>
      </c>
      <c r="G433" s="5">
        <f t="shared" si="31"/>
        <v>0</v>
      </c>
    </row>
    <row r="434" spans="2:7" ht="12.75">
      <c r="B434" s="4">
        <v>431</v>
      </c>
      <c r="C434" s="2">
        <f t="shared" si="32"/>
        <v>0.0622</v>
      </c>
      <c r="D434" s="1">
        <f t="shared" si="33"/>
        <v>0</v>
      </c>
      <c r="E434" s="1">
        <f t="shared" si="34"/>
        <v>0</v>
      </c>
      <c r="F434" s="3">
        <f t="shared" si="30"/>
        <v>0</v>
      </c>
      <c r="G434" s="5">
        <f t="shared" si="31"/>
        <v>0</v>
      </c>
    </row>
    <row r="435" spans="2:7" ht="12.75">
      <c r="B435" s="4">
        <v>432</v>
      </c>
      <c r="C435" s="2">
        <f t="shared" si="32"/>
        <v>0.0622</v>
      </c>
      <c r="D435" s="1">
        <f t="shared" si="33"/>
        <v>0</v>
      </c>
      <c r="E435" s="1">
        <f t="shared" si="34"/>
        <v>0</v>
      </c>
      <c r="F435" s="3">
        <f t="shared" si="30"/>
        <v>0</v>
      </c>
      <c r="G435" s="5">
        <f t="shared" si="31"/>
        <v>0</v>
      </c>
    </row>
    <row r="436" spans="2:7" ht="12.75">
      <c r="B436" s="4">
        <v>433</v>
      </c>
      <c r="C436" s="2">
        <f t="shared" si="32"/>
        <v>0.0622</v>
      </c>
      <c r="D436" s="1">
        <f t="shared" si="33"/>
        <v>0</v>
      </c>
      <c r="E436" s="1">
        <f t="shared" si="34"/>
        <v>0</v>
      </c>
      <c r="F436" s="3">
        <f t="shared" si="30"/>
        <v>0</v>
      </c>
      <c r="G436" s="5">
        <f t="shared" si="31"/>
        <v>0</v>
      </c>
    </row>
    <row r="437" spans="2:7" ht="12.75">
      <c r="B437" s="4">
        <v>434</v>
      </c>
      <c r="C437" s="2">
        <f t="shared" si="32"/>
        <v>0.0622</v>
      </c>
      <c r="D437" s="1">
        <f t="shared" si="33"/>
        <v>0</v>
      </c>
      <c r="E437" s="1">
        <f t="shared" si="34"/>
        <v>0</v>
      </c>
      <c r="F437" s="3">
        <f t="shared" si="30"/>
        <v>0</v>
      </c>
      <c r="G437" s="5">
        <f t="shared" si="31"/>
        <v>0</v>
      </c>
    </row>
    <row r="438" spans="2:7" ht="12.75">
      <c r="B438" s="4">
        <v>435</v>
      </c>
      <c r="C438" s="2">
        <f t="shared" si="32"/>
        <v>0.0622</v>
      </c>
      <c r="D438" s="1">
        <f t="shared" si="33"/>
        <v>0</v>
      </c>
      <c r="E438" s="1">
        <f t="shared" si="34"/>
        <v>0</v>
      </c>
      <c r="F438" s="3">
        <f t="shared" si="30"/>
        <v>0</v>
      </c>
      <c r="G438" s="5">
        <f t="shared" si="31"/>
        <v>0</v>
      </c>
    </row>
    <row r="439" spans="2:7" ht="12.75">
      <c r="B439" s="4">
        <v>436</v>
      </c>
      <c r="C439" s="2">
        <f t="shared" si="32"/>
        <v>0.0622</v>
      </c>
      <c r="D439" s="1">
        <f t="shared" si="33"/>
        <v>0</v>
      </c>
      <c r="E439" s="1">
        <f t="shared" si="34"/>
        <v>0</v>
      </c>
      <c r="F439" s="3">
        <f t="shared" si="30"/>
        <v>0</v>
      </c>
      <c r="G439" s="5">
        <f t="shared" si="31"/>
        <v>0</v>
      </c>
    </row>
    <row r="440" spans="2:7" ht="12.75">
      <c r="B440" s="4">
        <v>437</v>
      </c>
      <c r="C440" s="2">
        <f t="shared" si="32"/>
        <v>0.0622</v>
      </c>
      <c r="D440" s="1">
        <f t="shared" si="33"/>
        <v>0</v>
      </c>
      <c r="E440" s="1">
        <f t="shared" si="34"/>
        <v>0</v>
      </c>
      <c r="F440" s="3">
        <f t="shared" si="30"/>
        <v>0</v>
      </c>
      <c r="G440" s="5">
        <f t="shared" si="31"/>
        <v>0</v>
      </c>
    </row>
    <row r="441" spans="2:7" ht="12.75">
      <c r="B441" s="4">
        <v>438</v>
      </c>
      <c r="C441" s="2">
        <f t="shared" si="32"/>
        <v>0.0622</v>
      </c>
      <c r="D441" s="1">
        <f t="shared" si="33"/>
        <v>0</v>
      </c>
      <c r="E441" s="1">
        <f t="shared" si="34"/>
        <v>0</v>
      </c>
      <c r="F441" s="3">
        <f t="shared" si="30"/>
        <v>0</v>
      </c>
      <c r="G441" s="5">
        <f t="shared" si="31"/>
        <v>0</v>
      </c>
    </row>
    <row r="442" spans="2:7" ht="12.75">
      <c r="B442" s="4">
        <v>439</v>
      </c>
      <c r="C442" s="2">
        <f t="shared" si="32"/>
        <v>0.0622</v>
      </c>
      <c r="D442" s="1">
        <f t="shared" si="33"/>
        <v>0</v>
      </c>
      <c r="E442" s="1">
        <f t="shared" si="34"/>
        <v>0</v>
      </c>
      <c r="F442" s="3">
        <f t="shared" si="30"/>
        <v>0</v>
      </c>
      <c r="G442" s="5">
        <f t="shared" si="31"/>
        <v>0</v>
      </c>
    </row>
    <row r="443" spans="2:7" ht="12.75">
      <c r="B443" s="4">
        <v>440</v>
      </c>
      <c r="C443" s="2">
        <f t="shared" si="32"/>
        <v>0.0622</v>
      </c>
      <c r="D443" s="1">
        <f t="shared" si="33"/>
        <v>0</v>
      </c>
      <c r="E443" s="1">
        <f t="shared" si="34"/>
        <v>0</v>
      </c>
      <c r="F443" s="3">
        <f t="shared" si="30"/>
        <v>0</v>
      </c>
      <c r="G443" s="5">
        <f t="shared" si="31"/>
        <v>0</v>
      </c>
    </row>
    <row r="444" spans="2:7" ht="12.75">
      <c r="B444" s="4">
        <v>441</v>
      </c>
      <c r="C444" s="2">
        <f t="shared" si="32"/>
        <v>0.0622</v>
      </c>
      <c r="D444" s="1">
        <f t="shared" si="33"/>
        <v>0</v>
      </c>
      <c r="E444" s="1">
        <f t="shared" si="34"/>
        <v>0</v>
      </c>
      <c r="F444" s="3">
        <f t="shared" si="30"/>
        <v>0</v>
      </c>
      <c r="G444" s="5">
        <f t="shared" si="31"/>
        <v>0</v>
      </c>
    </row>
    <row r="445" spans="2:7" ht="12.75">
      <c r="B445" s="4">
        <v>442</v>
      </c>
      <c r="C445" s="2">
        <f t="shared" si="32"/>
        <v>0.0622</v>
      </c>
      <c r="D445" s="1">
        <f t="shared" si="33"/>
        <v>0</v>
      </c>
      <c r="E445" s="1">
        <f t="shared" si="34"/>
        <v>0</v>
      </c>
      <c r="F445" s="3">
        <f t="shared" si="30"/>
        <v>0</v>
      </c>
      <c r="G445" s="5">
        <f t="shared" si="31"/>
        <v>0</v>
      </c>
    </row>
    <row r="446" spans="2:7" ht="12.75">
      <c r="B446" s="4">
        <v>443</v>
      </c>
      <c r="C446" s="2">
        <f t="shared" si="32"/>
        <v>0.0622</v>
      </c>
      <c r="D446" s="1">
        <f t="shared" si="33"/>
        <v>0</v>
      </c>
      <c r="E446" s="1">
        <f t="shared" si="34"/>
        <v>0</v>
      </c>
      <c r="F446" s="3">
        <f t="shared" si="30"/>
        <v>0</v>
      </c>
      <c r="G446" s="5">
        <f t="shared" si="31"/>
        <v>0</v>
      </c>
    </row>
    <row r="447" spans="2:7" ht="12.75">
      <c r="B447" s="4">
        <v>444</v>
      </c>
      <c r="C447" s="2">
        <f t="shared" si="32"/>
        <v>0.0622</v>
      </c>
      <c r="D447" s="1">
        <f t="shared" si="33"/>
        <v>0</v>
      </c>
      <c r="E447" s="1">
        <f t="shared" si="34"/>
        <v>0</v>
      </c>
      <c r="F447" s="3">
        <f t="shared" si="30"/>
        <v>0</v>
      </c>
      <c r="G447" s="5">
        <f t="shared" si="31"/>
        <v>0</v>
      </c>
    </row>
    <row r="448" spans="2:7" ht="12.75">
      <c r="B448" s="4">
        <v>445</v>
      </c>
      <c r="C448" s="2">
        <f t="shared" si="32"/>
        <v>0.0622</v>
      </c>
      <c r="D448" s="1">
        <f t="shared" si="33"/>
        <v>0</v>
      </c>
      <c r="E448" s="1">
        <f t="shared" si="34"/>
        <v>0</v>
      </c>
      <c r="F448" s="3">
        <f t="shared" si="30"/>
        <v>0</v>
      </c>
      <c r="G448" s="5">
        <f t="shared" si="31"/>
        <v>0</v>
      </c>
    </row>
    <row r="449" spans="2:7" ht="12.75">
      <c r="B449" s="4">
        <v>446</v>
      </c>
      <c r="C449" s="2">
        <f t="shared" si="32"/>
        <v>0.0622</v>
      </c>
      <c r="D449" s="1">
        <f t="shared" si="33"/>
        <v>0</v>
      </c>
      <c r="E449" s="1">
        <f t="shared" si="34"/>
        <v>0</v>
      </c>
      <c r="F449" s="3">
        <f t="shared" si="30"/>
        <v>0</v>
      </c>
      <c r="G449" s="5">
        <f t="shared" si="31"/>
        <v>0</v>
      </c>
    </row>
    <row r="450" spans="2:7" ht="12.75">
      <c r="B450" s="4">
        <v>447</v>
      </c>
      <c r="C450" s="2">
        <f t="shared" si="32"/>
        <v>0.0622</v>
      </c>
      <c r="D450" s="1">
        <f t="shared" si="33"/>
        <v>0</v>
      </c>
      <c r="E450" s="1">
        <f t="shared" si="34"/>
        <v>0</v>
      </c>
      <c r="F450" s="3">
        <f t="shared" si="30"/>
        <v>0</v>
      </c>
      <c r="G450" s="5">
        <f t="shared" si="31"/>
        <v>0</v>
      </c>
    </row>
    <row r="451" spans="2:7" ht="12.75">
      <c r="B451" s="4">
        <v>448</v>
      </c>
      <c r="C451" s="2">
        <f t="shared" si="32"/>
        <v>0.0622</v>
      </c>
      <c r="D451" s="1">
        <f t="shared" si="33"/>
        <v>0</v>
      </c>
      <c r="E451" s="1">
        <f t="shared" si="34"/>
        <v>0</v>
      </c>
      <c r="F451" s="3">
        <f t="shared" si="30"/>
        <v>0</v>
      </c>
      <c r="G451" s="5">
        <f t="shared" si="31"/>
        <v>0</v>
      </c>
    </row>
    <row r="452" spans="2:7" ht="12.75">
      <c r="B452" s="4">
        <v>449</v>
      </c>
      <c r="C452" s="2">
        <f t="shared" si="32"/>
        <v>0.0622</v>
      </c>
      <c r="D452" s="1">
        <f t="shared" si="33"/>
        <v>0</v>
      </c>
      <c r="E452" s="1">
        <f t="shared" si="34"/>
        <v>0</v>
      </c>
      <c r="F452" s="3">
        <f t="shared" si="30"/>
        <v>0</v>
      </c>
      <c r="G452" s="5">
        <f t="shared" si="31"/>
        <v>0</v>
      </c>
    </row>
    <row r="453" spans="2:7" ht="12.75">
      <c r="B453" s="4">
        <v>450</v>
      </c>
      <c r="C453" s="2">
        <f t="shared" si="32"/>
        <v>0.0622</v>
      </c>
      <c r="D453" s="1">
        <f t="shared" si="33"/>
        <v>0</v>
      </c>
      <c r="E453" s="1">
        <f t="shared" si="34"/>
        <v>0</v>
      </c>
      <c r="F453" s="3">
        <f aca="true" t="shared" si="35" ref="F453:F516">IF(G452&gt;0,D453+E453,0)</f>
        <v>0</v>
      </c>
      <c r="G453" s="5">
        <f aca="true" t="shared" si="36" ref="G453:G516">IF(G452-E453&gt;0.001,G452-E453,0)</f>
        <v>0</v>
      </c>
    </row>
    <row r="454" spans="2:7" ht="12.75">
      <c r="B454" s="4">
        <v>451</v>
      </c>
      <c r="C454" s="2">
        <f aca="true" t="shared" si="37" ref="C454:C517">C453</f>
        <v>0.0622</v>
      </c>
      <c r="D454" s="1">
        <f aca="true" t="shared" si="38" ref="D454:D517">G453*C454/12</f>
        <v>0</v>
      </c>
      <c r="E454" s="1">
        <f aca="true" t="shared" si="39" ref="E454:E517">IF(G453&gt;0,E453*(1+C454/12),0)</f>
        <v>0</v>
      </c>
      <c r="F454" s="3">
        <f t="shared" si="35"/>
        <v>0</v>
      </c>
      <c r="G454" s="5">
        <f t="shared" si="36"/>
        <v>0</v>
      </c>
    </row>
    <row r="455" spans="2:7" ht="12.75">
      <c r="B455" s="4">
        <v>452</v>
      </c>
      <c r="C455" s="2">
        <f t="shared" si="37"/>
        <v>0.0622</v>
      </c>
      <c r="D455" s="1">
        <f t="shared" si="38"/>
        <v>0</v>
      </c>
      <c r="E455" s="1">
        <f t="shared" si="39"/>
        <v>0</v>
      </c>
      <c r="F455" s="3">
        <f t="shared" si="35"/>
        <v>0</v>
      </c>
      <c r="G455" s="5">
        <f t="shared" si="36"/>
        <v>0</v>
      </c>
    </row>
    <row r="456" spans="2:7" ht="12.75">
      <c r="B456" s="4">
        <v>453</v>
      </c>
      <c r="C456" s="2">
        <f t="shared" si="37"/>
        <v>0.0622</v>
      </c>
      <c r="D456" s="1">
        <f t="shared" si="38"/>
        <v>0</v>
      </c>
      <c r="E456" s="1">
        <f t="shared" si="39"/>
        <v>0</v>
      </c>
      <c r="F456" s="3">
        <f t="shared" si="35"/>
        <v>0</v>
      </c>
      <c r="G456" s="5">
        <f t="shared" si="36"/>
        <v>0</v>
      </c>
    </row>
    <row r="457" spans="2:7" ht="12.75">
      <c r="B457" s="4">
        <v>454</v>
      </c>
      <c r="C457" s="2">
        <f t="shared" si="37"/>
        <v>0.0622</v>
      </c>
      <c r="D457" s="1">
        <f t="shared" si="38"/>
        <v>0</v>
      </c>
      <c r="E457" s="1">
        <f t="shared" si="39"/>
        <v>0</v>
      </c>
      <c r="F457" s="3">
        <f t="shared" si="35"/>
        <v>0</v>
      </c>
      <c r="G457" s="5">
        <f t="shared" si="36"/>
        <v>0</v>
      </c>
    </row>
    <row r="458" spans="2:7" ht="12.75">
      <c r="B458" s="4">
        <v>455</v>
      </c>
      <c r="C458" s="2">
        <f t="shared" si="37"/>
        <v>0.0622</v>
      </c>
      <c r="D458" s="1">
        <f t="shared" si="38"/>
        <v>0</v>
      </c>
      <c r="E458" s="1">
        <f t="shared" si="39"/>
        <v>0</v>
      </c>
      <c r="F458" s="3">
        <f t="shared" si="35"/>
        <v>0</v>
      </c>
      <c r="G458" s="5">
        <f t="shared" si="36"/>
        <v>0</v>
      </c>
    </row>
    <row r="459" spans="2:7" ht="12.75">
      <c r="B459" s="4">
        <v>456</v>
      </c>
      <c r="C459" s="2">
        <f t="shared" si="37"/>
        <v>0.0622</v>
      </c>
      <c r="D459" s="1">
        <f t="shared" si="38"/>
        <v>0</v>
      </c>
      <c r="E459" s="1">
        <f t="shared" si="39"/>
        <v>0</v>
      </c>
      <c r="F459" s="3">
        <f t="shared" si="35"/>
        <v>0</v>
      </c>
      <c r="G459" s="5">
        <f t="shared" si="36"/>
        <v>0</v>
      </c>
    </row>
    <row r="460" spans="2:7" ht="12.75">
      <c r="B460" s="4">
        <v>457</v>
      </c>
      <c r="C460" s="2">
        <f t="shared" si="37"/>
        <v>0.0622</v>
      </c>
      <c r="D460" s="1">
        <f t="shared" si="38"/>
        <v>0</v>
      </c>
      <c r="E460" s="1">
        <f t="shared" si="39"/>
        <v>0</v>
      </c>
      <c r="F460" s="3">
        <f t="shared" si="35"/>
        <v>0</v>
      </c>
      <c r="G460" s="5">
        <f t="shared" si="36"/>
        <v>0</v>
      </c>
    </row>
    <row r="461" spans="2:7" ht="12.75">
      <c r="B461" s="4">
        <v>458</v>
      </c>
      <c r="C461" s="2">
        <f t="shared" si="37"/>
        <v>0.0622</v>
      </c>
      <c r="D461" s="1">
        <f t="shared" si="38"/>
        <v>0</v>
      </c>
      <c r="E461" s="1">
        <f t="shared" si="39"/>
        <v>0</v>
      </c>
      <c r="F461" s="3">
        <f t="shared" si="35"/>
        <v>0</v>
      </c>
      <c r="G461" s="5">
        <f t="shared" si="36"/>
        <v>0</v>
      </c>
    </row>
    <row r="462" spans="2:7" ht="12.75">
      <c r="B462" s="4">
        <v>459</v>
      </c>
      <c r="C462" s="2">
        <f t="shared" si="37"/>
        <v>0.0622</v>
      </c>
      <c r="D462" s="1">
        <f t="shared" si="38"/>
        <v>0</v>
      </c>
      <c r="E462" s="1">
        <f t="shared" si="39"/>
        <v>0</v>
      </c>
      <c r="F462" s="3">
        <f t="shared" si="35"/>
        <v>0</v>
      </c>
      <c r="G462" s="5">
        <f t="shared" si="36"/>
        <v>0</v>
      </c>
    </row>
    <row r="463" spans="2:7" ht="12.75">
      <c r="B463" s="4">
        <v>460</v>
      </c>
      <c r="C463" s="2">
        <f t="shared" si="37"/>
        <v>0.0622</v>
      </c>
      <c r="D463" s="1">
        <f t="shared" si="38"/>
        <v>0</v>
      </c>
      <c r="E463" s="1">
        <f t="shared" si="39"/>
        <v>0</v>
      </c>
      <c r="F463" s="3">
        <f t="shared" si="35"/>
        <v>0</v>
      </c>
      <c r="G463" s="5">
        <f t="shared" si="36"/>
        <v>0</v>
      </c>
    </row>
    <row r="464" spans="2:7" ht="12.75">
      <c r="B464" s="4">
        <v>461</v>
      </c>
      <c r="C464" s="2">
        <f t="shared" si="37"/>
        <v>0.0622</v>
      </c>
      <c r="D464" s="1">
        <f t="shared" si="38"/>
        <v>0</v>
      </c>
      <c r="E464" s="1">
        <f t="shared" si="39"/>
        <v>0</v>
      </c>
      <c r="F464" s="3">
        <f t="shared" si="35"/>
        <v>0</v>
      </c>
      <c r="G464" s="5">
        <f t="shared" si="36"/>
        <v>0</v>
      </c>
    </row>
    <row r="465" spans="2:7" ht="12.75">
      <c r="B465" s="4">
        <v>462</v>
      </c>
      <c r="C465" s="2">
        <f t="shared" si="37"/>
        <v>0.0622</v>
      </c>
      <c r="D465" s="1">
        <f t="shared" si="38"/>
        <v>0</v>
      </c>
      <c r="E465" s="1">
        <f t="shared" si="39"/>
        <v>0</v>
      </c>
      <c r="F465" s="3">
        <f t="shared" si="35"/>
        <v>0</v>
      </c>
      <c r="G465" s="5">
        <f t="shared" si="36"/>
        <v>0</v>
      </c>
    </row>
    <row r="466" spans="2:7" ht="12.75">
      <c r="B466" s="4">
        <v>463</v>
      </c>
      <c r="C466" s="2">
        <f t="shared" si="37"/>
        <v>0.0622</v>
      </c>
      <c r="D466" s="1">
        <f t="shared" si="38"/>
        <v>0</v>
      </c>
      <c r="E466" s="1">
        <f t="shared" si="39"/>
        <v>0</v>
      </c>
      <c r="F466" s="3">
        <f t="shared" si="35"/>
        <v>0</v>
      </c>
      <c r="G466" s="5">
        <f t="shared" si="36"/>
        <v>0</v>
      </c>
    </row>
    <row r="467" spans="2:7" ht="12.75">
      <c r="B467" s="4">
        <v>464</v>
      </c>
      <c r="C467" s="2">
        <f t="shared" si="37"/>
        <v>0.0622</v>
      </c>
      <c r="D467" s="1">
        <f t="shared" si="38"/>
        <v>0</v>
      </c>
      <c r="E467" s="1">
        <f t="shared" si="39"/>
        <v>0</v>
      </c>
      <c r="F467" s="3">
        <f t="shared" si="35"/>
        <v>0</v>
      </c>
      <c r="G467" s="5">
        <f t="shared" si="36"/>
        <v>0</v>
      </c>
    </row>
    <row r="468" spans="2:7" ht="12.75">
      <c r="B468" s="4">
        <v>465</v>
      </c>
      <c r="C468" s="2">
        <f t="shared" si="37"/>
        <v>0.0622</v>
      </c>
      <c r="D468" s="1">
        <f t="shared" si="38"/>
        <v>0</v>
      </c>
      <c r="E468" s="1">
        <f t="shared" si="39"/>
        <v>0</v>
      </c>
      <c r="F468" s="3">
        <f t="shared" si="35"/>
        <v>0</v>
      </c>
      <c r="G468" s="5">
        <f t="shared" si="36"/>
        <v>0</v>
      </c>
    </row>
    <row r="469" spans="2:7" ht="12.75">
      <c r="B469" s="4">
        <v>466</v>
      </c>
      <c r="C469" s="2">
        <f t="shared" si="37"/>
        <v>0.0622</v>
      </c>
      <c r="D469" s="1">
        <f t="shared" si="38"/>
        <v>0</v>
      </c>
      <c r="E469" s="1">
        <f t="shared" si="39"/>
        <v>0</v>
      </c>
      <c r="F469" s="3">
        <f t="shared" si="35"/>
        <v>0</v>
      </c>
      <c r="G469" s="5">
        <f t="shared" si="36"/>
        <v>0</v>
      </c>
    </row>
    <row r="470" spans="2:7" ht="12.75">
      <c r="B470" s="4">
        <v>467</v>
      </c>
      <c r="C470" s="2">
        <f t="shared" si="37"/>
        <v>0.0622</v>
      </c>
      <c r="D470" s="1">
        <f t="shared" si="38"/>
        <v>0</v>
      </c>
      <c r="E470" s="1">
        <f t="shared" si="39"/>
        <v>0</v>
      </c>
      <c r="F470" s="3">
        <f t="shared" si="35"/>
        <v>0</v>
      </c>
      <c r="G470" s="5">
        <f t="shared" si="36"/>
        <v>0</v>
      </c>
    </row>
    <row r="471" spans="2:7" ht="12.75">
      <c r="B471" s="4">
        <v>468</v>
      </c>
      <c r="C471" s="2">
        <f t="shared" si="37"/>
        <v>0.0622</v>
      </c>
      <c r="D471" s="1">
        <f t="shared" si="38"/>
        <v>0</v>
      </c>
      <c r="E471" s="1">
        <f t="shared" si="39"/>
        <v>0</v>
      </c>
      <c r="F471" s="3">
        <f t="shared" si="35"/>
        <v>0</v>
      </c>
      <c r="G471" s="5">
        <f t="shared" si="36"/>
        <v>0</v>
      </c>
    </row>
    <row r="472" spans="2:7" ht="12.75">
      <c r="B472" s="4">
        <v>469</v>
      </c>
      <c r="C472" s="2">
        <f t="shared" si="37"/>
        <v>0.0622</v>
      </c>
      <c r="D472" s="1">
        <f t="shared" si="38"/>
        <v>0</v>
      </c>
      <c r="E472" s="1">
        <f t="shared" si="39"/>
        <v>0</v>
      </c>
      <c r="F472" s="3">
        <f t="shared" si="35"/>
        <v>0</v>
      </c>
      <c r="G472" s="5">
        <f t="shared" si="36"/>
        <v>0</v>
      </c>
    </row>
    <row r="473" spans="2:7" ht="12.75">
      <c r="B473" s="4">
        <v>470</v>
      </c>
      <c r="C473" s="2">
        <f t="shared" si="37"/>
        <v>0.0622</v>
      </c>
      <c r="D473" s="1">
        <f t="shared" si="38"/>
        <v>0</v>
      </c>
      <c r="E473" s="1">
        <f t="shared" si="39"/>
        <v>0</v>
      </c>
      <c r="F473" s="3">
        <f t="shared" si="35"/>
        <v>0</v>
      </c>
      <c r="G473" s="5">
        <f t="shared" si="36"/>
        <v>0</v>
      </c>
    </row>
    <row r="474" spans="2:7" ht="12.75">
      <c r="B474" s="4">
        <v>471</v>
      </c>
      <c r="C474" s="2">
        <f t="shared" si="37"/>
        <v>0.0622</v>
      </c>
      <c r="D474" s="1">
        <f t="shared" si="38"/>
        <v>0</v>
      </c>
      <c r="E474" s="1">
        <f t="shared" si="39"/>
        <v>0</v>
      </c>
      <c r="F474" s="3">
        <f t="shared" si="35"/>
        <v>0</v>
      </c>
      <c r="G474" s="5">
        <f t="shared" si="36"/>
        <v>0</v>
      </c>
    </row>
    <row r="475" spans="2:7" ht="12.75">
      <c r="B475" s="4">
        <v>472</v>
      </c>
      <c r="C475" s="2">
        <f t="shared" si="37"/>
        <v>0.0622</v>
      </c>
      <c r="D475" s="1">
        <f t="shared" si="38"/>
        <v>0</v>
      </c>
      <c r="E475" s="1">
        <f t="shared" si="39"/>
        <v>0</v>
      </c>
      <c r="F475" s="3">
        <f t="shared" si="35"/>
        <v>0</v>
      </c>
      <c r="G475" s="5">
        <f t="shared" si="36"/>
        <v>0</v>
      </c>
    </row>
    <row r="476" spans="2:7" ht="12.75">
      <c r="B476" s="4">
        <v>473</v>
      </c>
      <c r="C476" s="2">
        <f t="shared" si="37"/>
        <v>0.0622</v>
      </c>
      <c r="D476" s="1">
        <f t="shared" si="38"/>
        <v>0</v>
      </c>
      <c r="E476" s="1">
        <f t="shared" si="39"/>
        <v>0</v>
      </c>
      <c r="F476" s="3">
        <f t="shared" si="35"/>
        <v>0</v>
      </c>
      <c r="G476" s="5">
        <f t="shared" si="36"/>
        <v>0</v>
      </c>
    </row>
    <row r="477" spans="2:7" ht="12.75">
      <c r="B477" s="4">
        <v>474</v>
      </c>
      <c r="C477" s="2">
        <f t="shared" si="37"/>
        <v>0.0622</v>
      </c>
      <c r="D477" s="1">
        <f t="shared" si="38"/>
        <v>0</v>
      </c>
      <c r="E477" s="1">
        <f t="shared" si="39"/>
        <v>0</v>
      </c>
      <c r="F477" s="3">
        <f t="shared" si="35"/>
        <v>0</v>
      </c>
      <c r="G477" s="5">
        <f t="shared" si="36"/>
        <v>0</v>
      </c>
    </row>
    <row r="478" spans="2:7" ht="12.75">
      <c r="B478" s="4">
        <v>475</v>
      </c>
      <c r="C478" s="2">
        <f t="shared" si="37"/>
        <v>0.0622</v>
      </c>
      <c r="D478" s="1">
        <f t="shared" si="38"/>
        <v>0</v>
      </c>
      <c r="E478" s="1">
        <f t="shared" si="39"/>
        <v>0</v>
      </c>
      <c r="F478" s="3">
        <f t="shared" si="35"/>
        <v>0</v>
      </c>
      <c r="G478" s="5">
        <f t="shared" si="36"/>
        <v>0</v>
      </c>
    </row>
    <row r="479" spans="2:7" ht="12.75">
      <c r="B479" s="4">
        <v>476</v>
      </c>
      <c r="C479" s="2">
        <f t="shared" si="37"/>
        <v>0.0622</v>
      </c>
      <c r="D479" s="1">
        <f t="shared" si="38"/>
        <v>0</v>
      </c>
      <c r="E479" s="1">
        <f t="shared" si="39"/>
        <v>0</v>
      </c>
      <c r="F479" s="3">
        <f t="shared" si="35"/>
        <v>0</v>
      </c>
      <c r="G479" s="5">
        <f t="shared" si="36"/>
        <v>0</v>
      </c>
    </row>
    <row r="480" spans="2:7" ht="12.75">
      <c r="B480" s="4">
        <v>477</v>
      </c>
      <c r="C480" s="2">
        <f t="shared" si="37"/>
        <v>0.0622</v>
      </c>
      <c r="D480" s="1">
        <f t="shared" si="38"/>
        <v>0</v>
      </c>
      <c r="E480" s="1">
        <f t="shared" si="39"/>
        <v>0</v>
      </c>
      <c r="F480" s="3">
        <f t="shared" si="35"/>
        <v>0</v>
      </c>
      <c r="G480" s="5">
        <f t="shared" si="36"/>
        <v>0</v>
      </c>
    </row>
    <row r="481" spans="2:7" ht="12.75">
      <c r="B481" s="4">
        <v>478</v>
      </c>
      <c r="C481" s="2">
        <f t="shared" si="37"/>
        <v>0.0622</v>
      </c>
      <c r="D481" s="1">
        <f t="shared" si="38"/>
        <v>0</v>
      </c>
      <c r="E481" s="1">
        <f t="shared" si="39"/>
        <v>0</v>
      </c>
      <c r="F481" s="3">
        <f t="shared" si="35"/>
        <v>0</v>
      </c>
      <c r="G481" s="5">
        <f t="shared" si="36"/>
        <v>0</v>
      </c>
    </row>
    <row r="482" spans="2:7" ht="12.75">
      <c r="B482" s="4">
        <v>479</v>
      </c>
      <c r="C482" s="2">
        <f t="shared" si="37"/>
        <v>0.0622</v>
      </c>
      <c r="D482" s="1">
        <f t="shared" si="38"/>
        <v>0</v>
      </c>
      <c r="E482" s="1">
        <f t="shared" si="39"/>
        <v>0</v>
      </c>
      <c r="F482" s="3">
        <f t="shared" si="35"/>
        <v>0</v>
      </c>
      <c r="G482" s="5">
        <f t="shared" si="36"/>
        <v>0</v>
      </c>
    </row>
    <row r="483" spans="2:7" ht="12.75">
      <c r="B483" s="4">
        <v>480</v>
      </c>
      <c r="C483" s="2">
        <f t="shared" si="37"/>
        <v>0.0622</v>
      </c>
      <c r="D483" s="1">
        <f t="shared" si="38"/>
        <v>0</v>
      </c>
      <c r="E483" s="1">
        <f t="shared" si="39"/>
        <v>0</v>
      </c>
      <c r="F483" s="3">
        <f t="shared" si="35"/>
        <v>0</v>
      </c>
      <c r="G483" s="5">
        <f t="shared" si="36"/>
        <v>0</v>
      </c>
    </row>
    <row r="484" spans="2:7" ht="12.75">
      <c r="B484" s="4">
        <v>481</v>
      </c>
      <c r="C484" s="2">
        <f t="shared" si="37"/>
        <v>0.0622</v>
      </c>
      <c r="D484" s="1">
        <f t="shared" si="38"/>
        <v>0</v>
      </c>
      <c r="E484" s="1">
        <f t="shared" si="39"/>
        <v>0</v>
      </c>
      <c r="F484" s="3">
        <f t="shared" si="35"/>
        <v>0</v>
      </c>
      <c r="G484" s="5">
        <f t="shared" si="36"/>
        <v>0</v>
      </c>
    </row>
    <row r="485" spans="2:7" ht="12.75">
      <c r="B485" s="4">
        <v>482</v>
      </c>
      <c r="C485" s="2">
        <f t="shared" si="37"/>
        <v>0.0622</v>
      </c>
      <c r="D485" s="1">
        <f t="shared" si="38"/>
        <v>0</v>
      </c>
      <c r="E485" s="1">
        <f t="shared" si="39"/>
        <v>0</v>
      </c>
      <c r="F485" s="3">
        <f t="shared" si="35"/>
        <v>0</v>
      </c>
      <c r="G485" s="5">
        <f t="shared" si="36"/>
        <v>0</v>
      </c>
    </row>
    <row r="486" spans="2:7" ht="12.75">
      <c r="B486" s="4">
        <v>483</v>
      </c>
      <c r="C486" s="2">
        <f t="shared" si="37"/>
        <v>0.0622</v>
      </c>
      <c r="D486" s="1">
        <f t="shared" si="38"/>
        <v>0</v>
      </c>
      <c r="E486" s="1">
        <f t="shared" si="39"/>
        <v>0</v>
      </c>
      <c r="F486" s="3">
        <f t="shared" si="35"/>
        <v>0</v>
      </c>
      <c r="G486" s="5">
        <f t="shared" si="36"/>
        <v>0</v>
      </c>
    </row>
    <row r="487" spans="2:7" ht="12.75">
      <c r="B487" s="4">
        <v>484</v>
      </c>
      <c r="C487" s="2">
        <f t="shared" si="37"/>
        <v>0.0622</v>
      </c>
      <c r="D487" s="1">
        <f t="shared" si="38"/>
        <v>0</v>
      </c>
      <c r="E487" s="1">
        <f t="shared" si="39"/>
        <v>0</v>
      </c>
      <c r="F487" s="3">
        <f t="shared" si="35"/>
        <v>0</v>
      </c>
      <c r="G487" s="5">
        <f t="shared" si="36"/>
        <v>0</v>
      </c>
    </row>
    <row r="488" spans="2:7" ht="12.75">
      <c r="B488" s="4">
        <v>485</v>
      </c>
      <c r="C488" s="2">
        <f t="shared" si="37"/>
        <v>0.0622</v>
      </c>
      <c r="D488" s="1">
        <f t="shared" si="38"/>
        <v>0</v>
      </c>
      <c r="E488" s="1">
        <f t="shared" si="39"/>
        <v>0</v>
      </c>
      <c r="F488" s="3">
        <f t="shared" si="35"/>
        <v>0</v>
      </c>
      <c r="G488" s="5">
        <f t="shared" si="36"/>
        <v>0</v>
      </c>
    </row>
    <row r="489" spans="2:7" ht="12.75">
      <c r="B489" s="4">
        <v>486</v>
      </c>
      <c r="C489" s="2">
        <f t="shared" si="37"/>
        <v>0.0622</v>
      </c>
      <c r="D489" s="1">
        <f t="shared" si="38"/>
        <v>0</v>
      </c>
      <c r="E489" s="1">
        <f t="shared" si="39"/>
        <v>0</v>
      </c>
      <c r="F489" s="3">
        <f t="shared" si="35"/>
        <v>0</v>
      </c>
      <c r="G489" s="5">
        <f t="shared" si="36"/>
        <v>0</v>
      </c>
    </row>
    <row r="490" spans="2:7" ht="12.75">
      <c r="B490" s="4">
        <v>487</v>
      </c>
      <c r="C490" s="2">
        <f t="shared" si="37"/>
        <v>0.0622</v>
      </c>
      <c r="D490" s="1">
        <f t="shared" si="38"/>
        <v>0</v>
      </c>
      <c r="E490" s="1">
        <f t="shared" si="39"/>
        <v>0</v>
      </c>
      <c r="F490" s="3">
        <f t="shared" si="35"/>
        <v>0</v>
      </c>
      <c r="G490" s="5">
        <f t="shared" si="36"/>
        <v>0</v>
      </c>
    </row>
    <row r="491" spans="2:7" ht="12.75">
      <c r="B491" s="4">
        <v>488</v>
      </c>
      <c r="C491" s="2">
        <f t="shared" si="37"/>
        <v>0.0622</v>
      </c>
      <c r="D491" s="1">
        <f t="shared" si="38"/>
        <v>0</v>
      </c>
      <c r="E491" s="1">
        <f t="shared" si="39"/>
        <v>0</v>
      </c>
      <c r="F491" s="3">
        <f t="shared" si="35"/>
        <v>0</v>
      </c>
      <c r="G491" s="5">
        <f t="shared" si="36"/>
        <v>0</v>
      </c>
    </row>
    <row r="492" spans="2:7" ht="12.75">
      <c r="B492" s="4">
        <v>489</v>
      </c>
      <c r="C492" s="2">
        <f t="shared" si="37"/>
        <v>0.0622</v>
      </c>
      <c r="D492" s="1">
        <f t="shared" si="38"/>
        <v>0</v>
      </c>
      <c r="E492" s="1">
        <f t="shared" si="39"/>
        <v>0</v>
      </c>
      <c r="F492" s="3">
        <f t="shared" si="35"/>
        <v>0</v>
      </c>
      <c r="G492" s="5">
        <f t="shared" si="36"/>
        <v>0</v>
      </c>
    </row>
    <row r="493" spans="2:7" ht="12.75">
      <c r="B493" s="4">
        <v>490</v>
      </c>
      <c r="C493" s="2">
        <f t="shared" si="37"/>
        <v>0.0622</v>
      </c>
      <c r="D493" s="1">
        <f t="shared" si="38"/>
        <v>0</v>
      </c>
      <c r="E493" s="1">
        <f t="shared" si="39"/>
        <v>0</v>
      </c>
      <c r="F493" s="3">
        <f t="shared" si="35"/>
        <v>0</v>
      </c>
      <c r="G493" s="5">
        <f t="shared" si="36"/>
        <v>0</v>
      </c>
    </row>
    <row r="494" spans="2:7" ht="12.75">
      <c r="B494" s="4">
        <v>491</v>
      </c>
      <c r="C494" s="2">
        <f t="shared" si="37"/>
        <v>0.0622</v>
      </c>
      <c r="D494" s="1">
        <f t="shared" si="38"/>
        <v>0</v>
      </c>
      <c r="E494" s="1">
        <f t="shared" si="39"/>
        <v>0</v>
      </c>
      <c r="F494" s="3">
        <f t="shared" si="35"/>
        <v>0</v>
      </c>
      <c r="G494" s="5">
        <f t="shared" si="36"/>
        <v>0</v>
      </c>
    </row>
    <row r="495" spans="2:7" ht="12.75">
      <c r="B495" s="4">
        <v>492</v>
      </c>
      <c r="C495" s="2">
        <f t="shared" si="37"/>
        <v>0.0622</v>
      </c>
      <c r="D495" s="1">
        <f t="shared" si="38"/>
        <v>0</v>
      </c>
      <c r="E495" s="1">
        <f t="shared" si="39"/>
        <v>0</v>
      </c>
      <c r="F495" s="3">
        <f t="shared" si="35"/>
        <v>0</v>
      </c>
      <c r="G495" s="5">
        <f t="shared" si="36"/>
        <v>0</v>
      </c>
    </row>
    <row r="496" spans="2:7" ht="12.75">
      <c r="B496" s="4">
        <v>493</v>
      </c>
      <c r="C496" s="2">
        <f t="shared" si="37"/>
        <v>0.0622</v>
      </c>
      <c r="D496" s="1">
        <f t="shared" si="38"/>
        <v>0</v>
      </c>
      <c r="E496" s="1">
        <f t="shared" si="39"/>
        <v>0</v>
      </c>
      <c r="F496" s="3">
        <f t="shared" si="35"/>
        <v>0</v>
      </c>
      <c r="G496" s="5">
        <f t="shared" si="36"/>
        <v>0</v>
      </c>
    </row>
    <row r="497" spans="2:7" ht="12.75">
      <c r="B497" s="4">
        <v>494</v>
      </c>
      <c r="C497" s="2">
        <f t="shared" si="37"/>
        <v>0.0622</v>
      </c>
      <c r="D497" s="1">
        <f t="shared" si="38"/>
        <v>0</v>
      </c>
      <c r="E497" s="1">
        <f t="shared" si="39"/>
        <v>0</v>
      </c>
      <c r="F497" s="3">
        <f t="shared" si="35"/>
        <v>0</v>
      </c>
      <c r="G497" s="5">
        <f t="shared" si="36"/>
        <v>0</v>
      </c>
    </row>
    <row r="498" spans="2:7" ht="12.75">
      <c r="B498" s="4">
        <v>495</v>
      </c>
      <c r="C498" s="2">
        <f t="shared" si="37"/>
        <v>0.0622</v>
      </c>
      <c r="D498" s="1">
        <f t="shared" si="38"/>
        <v>0</v>
      </c>
      <c r="E498" s="1">
        <f t="shared" si="39"/>
        <v>0</v>
      </c>
      <c r="F498" s="3">
        <f t="shared" si="35"/>
        <v>0</v>
      </c>
      <c r="G498" s="5">
        <f t="shared" si="36"/>
        <v>0</v>
      </c>
    </row>
    <row r="499" spans="2:7" ht="12.75">
      <c r="B499" s="4">
        <v>496</v>
      </c>
      <c r="C499" s="2">
        <f t="shared" si="37"/>
        <v>0.0622</v>
      </c>
      <c r="D499" s="1">
        <f t="shared" si="38"/>
        <v>0</v>
      </c>
      <c r="E499" s="1">
        <f t="shared" si="39"/>
        <v>0</v>
      </c>
      <c r="F499" s="3">
        <f t="shared" si="35"/>
        <v>0</v>
      </c>
      <c r="G499" s="5">
        <f t="shared" si="36"/>
        <v>0</v>
      </c>
    </row>
    <row r="500" spans="2:7" ht="12.75">
      <c r="B500" s="4">
        <v>497</v>
      </c>
      <c r="C500" s="2">
        <f t="shared" si="37"/>
        <v>0.0622</v>
      </c>
      <c r="D500" s="1">
        <f t="shared" si="38"/>
        <v>0</v>
      </c>
      <c r="E500" s="1">
        <f t="shared" si="39"/>
        <v>0</v>
      </c>
      <c r="F500" s="3">
        <f t="shared" si="35"/>
        <v>0</v>
      </c>
      <c r="G500" s="5">
        <f t="shared" si="36"/>
        <v>0</v>
      </c>
    </row>
    <row r="501" spans="2:7" ht="12.75">
      <c r="B501" s="4">
        <v>498</v>
      </c>
      <c r="C501" s="2">
        <f t="shared" si="37"/>
        <v>0.0622</v>
      </c>
      <c r="D501" s="1">
        <f t="shared" si="38"/>
        <v>0</v>
      </c>
      <c r="E501" s="1">
        <f t="shared" si="39"/>
        <v>0</v>
      </c>
      <c r="F501" s="3">
        <f t="shared" si="35"/>
        <v>0</v>
      </c>
      <c r="G501" s="5">
        <f t="shared" si="36"/>
        <v>0</v>
      </c>
    </row>
    <row r="502" spans="2:7" ht="12.75">
      <c r="B502" s="4">
        <v>499</v>
      </c>
      <c r="C502" s="2">
        <f t="shared" si="37"/>
        <v>0.0622</v>
      </c>
      <c r="D502" s="1">
        <f t="shared" si="38"/>
        <v>0</v>
      </c>
      <c r="E502" s="1">
        <f t="shared" si="39"/>
        <v>0</v>
      </c>
      <c r="F502" s="3">
        <f t="shared" si="35"/>
        <v>0</v>
      </c>
      <c r="G502" s="5">
        <f t="shared" si="36"/>
        <v>0</v>
      </c>
    </row>
    <row r="503" spans="2:7" ht="12.75">
      <c r="B503" s="4">
        <v>500</v>
      </c>
      <c r="C503" s="2">
        <f t="shared" si="37"/>
        <v>0.0622</v>
      </c>
      <c r="D503" s="1">
        <f t="shared" si="38"/>
        <v>0</v>
      </c>
      <c r="E503" s="1">
        <f t="shared" si="39"/>
        <v>0</v>
      </c>
      <c r="F503" s="3">
        <f t="shared" si="35"/>
        <v>0</v>
      </c>
      <c r="G503" s="5">
        <f t="shared" si="36"/>
        <v>0</v>
      </c>
    </row>
    <row r="504" spans="2:7" ht="12.75">
      <c r="B504" s="4">
        <v>501</v>
      </c>
      <c r="C504" s="2">
        <f t="shared" si="37"/>
        <v>0.0622</v>
      </c>
      <c r="D504" s="1">
        <f t="shared" si="38"/>
        <v>0</v>
      </c>
      <c r="E504" s="1">
        <f t="shared" si="39"/>
        <v>0</v>
      </c>
      <c r="F504" s="3">
        <f t="shared" si="35"/>
        <v>0</v>
      </c>
      <c r="G504" s="5">
        <f t="shared" si="36"/>
        <v>0</v>
      </c>
    </row>
    <row r="505" spans="2:7" ht="12.75">
      <c r="B505" s="4">
        <v>502</v>
      </c>
      <c r="C505" s="2">
        <f t="shared" si="37"/>
        <v>0.0622</v>
      </c>
      <c r="D505" s="1">
        <f t="shared" si="38"/>
        <v>0</v>
      </c>
      <c r="E505" s="1">
        <f t="shared" si="39"/>
        <v>0</v>
      </c>
      <c r="F505" s="3">
        <f t="shared" si="35"/>
        <v>0</v>
      </c>
      <c r="G505" s="5">
        <f t="shared" si="36"/>
        <v>0</v>
      </c>
    </row>
    <row r="506" spans="2:7" ht="12.75">
      <c r="B506" s="4">
        <v>503</v>
      </c>
      <c r="C506" s="2">
        <f t="shared" si="37"/>
        <v>0.0622</v>
      </c>
      <c r="D506" s="1">
        <f t="shared" si="38"/>
        <v>0</v>
      </c>
      <c r="E506" s="1">
        <f t="shared" si="39"/>
        <v>0</v>
      </c>
      <c r="F506" s="3">
        <f t="shared" si="35"/>
        <v>0</v>
      </c>
      <c r="G506" s="5">
        <f t="shared" si="36"/>
        <v>0</v>
      </c>
    </row>
    <row r="507" spans="2:7" ht="12.75">
      <c r="B507" s="4">
        <v>504</v>
      </c>
      <c r="C507" s="2">
        <f t="shared" si="37"/>
        <v>0.0622</v>
      </c>
      <c r="D507" s="1">
        <f t="shared" si="38"/>
        <v>0</v>
      </c>
      <c r="E507" s="1">
        <f t="shared" si="39"/>
        <v>0</v>
      </c>
      <c r="F507" s="3">
        <f t="shared" si="35"/>
        <v>0</v>
      </c>
      <c r="G507" s="5">
        <f t="shared" si="36"/>
        <v>0</v>
      </c>
    </row>
    <row r="508" spans="2:7" ht="12.75">
      <c r="B508" s="4">
        <v>505</v>
      </c>
      <c r="C508" s="2">
        <f t="shared" si="37"/>
        <v>0.0622</v>
      </c>
      <c r="D508" s="1">
        <f t="shared" si="38"/>
        <v>0</v>
      </c>
      <c r="E508" s="1">
        <f t="shared" si="39"/>
        <v>0</v>
      </c>
      <c r="F508" s="3">
        <f t="shared" si="35"/>
        <v>0</v>
      </c>
      <c r="G508" s="5">
        <f t="shared" si="36"/>
        <v>0</v>
      </c>
    </row>
    <row r="509" spans="2:7" ht="12.75">
      <c r="B509" s="4">
        <v>506</v>
      </c>
      <c r="C509" s="2">
        <f t="shared" si="37"/>
        <v>0.0622</v>
      </c>
      <c r="D509" s="1">
        <f t="shared" si="38"/>
        <v>0</v>
      </c>
      <c r="E509" s="1">
        <f t="shared" si="39"/>
        <v>0</v>
      </c>
      <c r="F509" s="3">
        <f t="shared" si="35"/>
        <v>0</v>
      </c>
      <c r="G509" s="5">
        <f t="shared" si="36"/>
        <v>0</v>
      </c>
    </row>
    <row r="510" spans="2:7" ht="12.75">
      <c r="B510" s="4">
        <v>507</v>
      </c>
      <c r="C510" s="2">
        <f t="shared" si="37"/>
        <v>0.0622</v>
      </c>
      <c r="D510" s="1">
        <f t="shared" si="38"/>
        <v>0</v>
      </c>
      <c r="E510" s="1">
        <f t="shared" si="39"/>
        <v>0</v>
      </c>
      <c r="F510" s="3">
        <f t="shared" si="35"/>
        <v>0</v>
      </c>
      <c r="G510" s="5">
        <f t="shared" si="36"/>
        <v>0</v>
      </c>
    </row>
    <row r="511" spans="2:7" ht="12.75">
      <c r="B511" s="4">
        <v>508</v>
      </c>
      <c r="C511" s="2">
        <f t="shared" si="37"/>
        <v>0.0622</v>
      </c>
      <c r="D511" s="1">
        <f t="shared" si="38"/>
        <v>0</v>
      </c>
      <c r="E511" s="1">
        <f t="shared" si="39"/>
        <v>0</v>
      </c>
      <c r="F511" s="3">
        <f t="shared" si="35"/>
        <v>0</v>
      </c>
      <c r="G511" s="5">
        <f t="shared" si="36"/>
        <v>0</v>
      </c>
    </row>
    <row r="512" spans="2:7" ht="12.75">
      <c r="B512" s="4">
        <v>509</v>
      </c>
      <c r="C512" s="2">
        <f t="shared" si="37"/>
        <v>0.0622</v>
      </c>
      <c r="D512" s="1">
        <f t="shared" si="38"/>
        <v>0</v>
      </c>
      <c r="E512" s="1">
        <f t="shared" si="39"/>
        <v>0</v>
      </c>
      <c r="F512" s="3">
        <f t="shared" si="35"/>
        <v>0</v>
      </c>
      <c r="G512" s="5">
        <f t="shared" si="36"/>
        <v>0</v>
      </c>
    </row>
    <row r="513" spans="2:7" ht="12.75">
      <c r="B513" s="4">
        <v>510</v>
      </c>
      <c r="C513" s="2">
        <f t="shared" si="37"/>
        <v>0.0622</v>
      </c>
      <c r="D513" s="1">
        <f t="shared" si="38"/>
        <v>0</v>
      </c>
      <c r="E513" s="1">
        <f t="shared" si="39"/>
        <v>0</v>
      </c>
      <c r="F513" s="3">
        <f t="shared" si="35"/>
        <v>0</v>
      </c>
      <c r="G513" s="5">
        <f t="shared" si="36"/>
        <v>0</v>
      </c>
    </row>
    <row r="514" spans="2:7" ht="12.75">
      <c r="B514" s="4">
        <v>511</v>
      </c>
      <c r="C514" s="2">
        <f t="shared" si="37"/>
        <v>0.0622</v>
      </c>
      <c r="D514" s="1">
        <f t="shared" si="38"/>
        <v>0</v>
      </c>
      <c r="E514" s="1">
        <f t="shared" si="39"/>
        <v>0</v>
      </c>
      <c r="F514" s="3">
        <f t="shared" si="35"/>
        <v>0</v>
      </c>
      <c r="G514" s="5">
        <f t="shared" si="36"/>
        <v>0</v>
      </c>
    </row>
    <row r="515" spans="2:7" ht="12.75">
      <c r="B515" s="4">
        <v>512</v>
      </c>
      <c r="C515" s="2">
        <f t="shared" si="37"/>
        <v>0.0622</v>
      </c>
      <c r="D515" s="1">
        <f t="shared" si="38"/>
        <v>0</v>
      </c>
      <c r="E515" s="1">
        <f t="shared" si="39"/>
        <v>0</v>
      </c>
      <c r="F515" s="3">
        <f t="shared" si="35"/>
        <v>0</v>
      </c>
      <c r="G515" s="5">
        <f t="shared" si="36"/>
        <v>0</v>
      </c>
    </row>
    <row r="516" spans="2:7" ht="12.75">
      <c r="B516" s="4">
        <v>513</v>
      </c>
      <c r="C516" s="2">
        <f t="shared" si="37"/>
        <v>0.0622</v>
      </c>
      <c r="D516" s="1">
        <f t="shared" si="38"/>
        <v>0</v>
      </c>
      <c r="E516" s="1">
        <f t="shared" si="39"/>
        <v>0</v>
      </c>
      <c r="F516" s="3">
        <f t="shared" si="35"/>
        <v>0</v>
      </c>
      <c r="G516" s="5">
        <f t="shared" si="36"/>
        <v>0</v>
      </c>
    </row>
    <row r="517" spans="2:7" ht="12.75">
      <c r="B517" s="4">
        <v>514</v>
      </c>
      <c r="C517" s="2">
        <f t="shared" si="37"/>
        <v>0.0622</v>
      </c>
      <c r="D517" s="1">
        <f t="shared" si="38"/>
        <v>0</v>
      </c>
      <c r="E517" s="1">
        <f t="shared" si="39"/>
        <v>0</v>
      </c>
      <c r="F517" s="3">
        <f aca="true" t="shared" si="40" ref="F517:F580">IF(G516&gt;0,D517+E517,0)</f>
        <v>0</v>
      </c>
      <c r="G517" s="5">
        <f aca="true" t="shared" si="41" ref="G517:G580">IF(G516-E517&gt;0.001,G516-E517,0)</f>
        <v>0</v>
      </c>
    </row>
    <row r="518" spans="2:7" ht="12.75">
      <c r="B518" s="4">
        <v>515</v>
      </c>
      <c r="C518" s="2">
        <f aca="true" t="shared" si="42" ref="C518:C581">C517</f>
        <v>0.0622</v>
      </c>
      <c r="D518" s="1">
        <f aca="true" t="shared" si="43" ref="D518:D581">G517*C518/12</f>
        <v>0</v>
      </c>
      <c r="E518" s="1">
        <f aca="true" t="shared" si="44" ref="E518:E581">IF(G517&gt;0,E517*(1+C518/12),0)</f>
        <v>0</v>
      </c>
      <c r="F518" s="3">
        <f t="shared" si="40"/>
        <v>0</v>
      </c>
      <c r="G518" s="5">
        <f t="shared" si="41"/>
        <v>0</v>
      </c>
    </row>
    <row r="519" spans="2:7" ht="12.75">
      <c r="B519" s="4">
        <v>516</v>
      </c>
      <c r="C519" s="2">
        <f t="shared" si="42"/>
        <v>0.0622</v>
      </c>
      <c r="D519" s="1">
        <f t="shared" si="43"/>
        <v>0</v>
      </c>
      <c r="E519" s="1">
        <f t="shared" si="44"/>
        <v>0</v>
      </c>
      <c r="F519" s="3">
        <f t="shared" si="40"/>
        <v>0</v>
      </c>
      <c r="G519" s="5">
        <f t="shared" si="41"/>
        <v>0</v>
      </c>
    </row>
    <row r="520" spans="2:7" ht="12.75">
      <c r="B520" s="4">
        <v>517</v>
      </c>
      <c r="C520" s="2">
        <f t="shared" si="42"/>
        <v>0.0622</v>
      </c>
      <c r="D520" s="1">
        <f t="shared" si="43"/>
        <v>0</v>
      </c>
      <c r="E520" s="1">
        <f t="shared" si="44"/>
        <v>0</v>
      </c>
      <c r="F520" s="3">
        <f t="shared" si="40"/>
        <v>0</v>
      </c>
      <c r="G520" s="5">
        <f t="shared" si="41"/>
        <v>0</v>
      </c>
    </row>
    <row r="521" spans="2:7" ht="12.75">
      <c r="B521" s="4">
        <v>518</v>
      </c>
      <c r="C521" s="2">
        <f t="shared" si="42"/>
        <v>0.0622</v>
      </c>
      <c r="D521" s="1">
        <f t="shared" si="43"/>
        <v>0</v>
      </c>
      <c r="E521" s="1">
        <f t="shared" si="44"/>
        <v>0</v>
      </c>
      <c r="F521" s="3">
        <f t="shared" si="40"/>
        <v>0</v>
      </c>
      <c r="G521" s="5">
        <f t="shared" si="41"/>
        <v>0</v>
      </c>
    </row>
    <row r="522" spans="2:7" ht="12.75">
      <c r="B522" s="4">
        <v>519</v>
      </c>
      <c r="C522" s="2">
        <f t="shared" si="42"/>
        <v>0.0622</v>
      </c>
      <c r="D522" s="1">
        <f t="shared" si="43"/>
        <v>0</v>
      </c>
      <c r="E522" s="1">
        <f t="shared" si="44"/>
        <v>0</v>
      </c>
      <c r="F522" s="3">
        <f t="shared" si="40"/>
        <v>0</v>
      </c>
      <c r="G522" s="5">
        <f t="shared" si="41"/>
        <v>0</v>
      </c>
    </row>
    <row r="523" spans="2:7" ht="12.75">
      <c r="B523" s="4">
        <v>520</v>
      </c>
      <c r="C523" s="2">
        <f t="shared" si="42"/>
        <v>0.0622</v>
      </c>
      <c r="D523" s="1">
        <f t="shared" si="43"/>
        <v>0</v>
      </c>
      <c r="E523" s="1">
        <f t="shared" si="44"/>
        <v>0</v>
      </c>
      <c r="F523" s="3">
        <f t="shared" si="40"/>
        <v>0</v>
      </c>
      <c r="G523" s="5">
        <f t="shared" si="41"/>
        <v>0</v>
      </c>
    </row>
    <row r="524" spans="2:7" ht="12.75">
      <c r="B524" s="4">
        <v>521</v>
      </c>
      <c r="C524" s="2">
        <f t="shared" si="42"/>
        <v>0.0622</v>
      </c>
      <c r="D524" s="1">
        <f t="shared" si="43"/>
        <v>0</v>
      </c>
      <c r="E524" s="1">
        <f t="shared" si="44"/>
        <v>0</v>
      </c>
      <c r="F524" s="3">
        <f t="shared" si="40"/>
        <v>0</v>
      </c>
      <c r="G524" s="5">
        <f t="shared" si="41"/>
        <v>0</v>
      </c>
    </row>
    <row r="525" spans="2:7" ht="12.75">
      <c r="B525" s="4">
        <v>522</v>
      </c>
      <c r="C525" s="2">
        <f t="shared" si="42"/>
        <v>0.0622</v>
      </c>
      <c r="D525" s="1">
        <f t="shared" si="43"/>
        <v>0</v>
      </c>
      <c r="E525" s="1">
        <f t="shared" si="44"/>
        <v>0</v>
      </c>
      <c r="F525" s="3">
        <f t="shared" si="40"/>
        <v>0</v>
      </c>
      <c r="G525" s="5">
        <f t="shared" si="41"/>
        <v>0</v>
      </c>
    </row>
    <row r="526" spans="2:7" ht="12.75">
      <c r="B526" s="4">
        <v>523</v>
      </c>
      <c r="C526" s="2">
        <f t="shared" si="42"/>
        <v>0.0622</v>
      </c>
      <c r="D526" s="1">
        <f t="shared" si="43"/>
        <v>0</v>
      </c>
      <c r="E526" s="1">
        <f t="shared" si="44"/>
        <v>0</v>
      </c>
      <c r="F526" s="3">
        <f t="shared" si="40"/>
        <v>0</v>
      </c>
      <c r="G526" s="5">
        <f t="shared" si="41"/>
        <v>0</v>
      </c>
    </row>
    <row r="527" spans="2:7" ht="12.75">
      <c r="B527" s="4">
        <v>524</v>
      </c>
      <c r="C527" s="2">
        <f t="shared" si="42"/>
        <v>0.0622</v>
      </c>
      <c r="D527" s="1">
        <f t="shared" si="43"/>
        <v>0</v>
      </c>
      <c r="E527" s="1">
        <f t="shared" si="44"/>
        <v>0</v>
      </c>
      <c r="F527" s="3">
        <f t="shared" si="40"/>
        <v>0</v>
      </c>
      <c r="G527" s="5">
        <f t="shared" si="41"/>
        <v>0</v>
      </c>
    </row>
    <row r="528" spans="2:7" ht="12.75">
      <c r="B528" s="4">
        <v>525</v>
      </c>
      <c r="C528" s="2">
        <f t="shared" si="42"/>
        <v>0.0622</v>
      </c>
      <c r="D528" s="1">
        <f t="shared" si="43"/>
        <v>0</v>
      </c>
      <c r="E528" s="1">
        <f t="shared" si="44"/>
        <v>0</v>
      </c>
      <c r="F528" s="3">
        <f t="shared" si="40"/>
        <v>0</v>
      </c>
      <c r="G528" s="5">
        <f t="shared" si="41"/>
        <v>0</v>
      </c>
    </row>
    <row r="529" spans="2:7" ht="12.75">
      <c r="B529" s="4">
        <v>526</v>
      </c>
      <c r="C529" s="2">
        <f t="shared" si="42"/>
        <v>0.0622</v>
      </c>
      <c r="D529" s="1">
        <f t="shared" si="43"/>
        <v>0</v>
      </c>
      <c r="E529" s="1">
        <f t="shared" si="44"/>
        <v>0</v>
      </c>
      <c r="F529" s="3">
        <f t="shared" si="40"/>
        <v>0</v>
      </c>
      <c r="G529" s="5">
        <f t="shared" si="41"/>
        <v>0</v>
      </c>
    </row>
    <row r="530" spans="2:7" ht="12.75">
      <c r="B530" s="4">
        <v>527</v>
      </c>
      <c r="C530" s="2">
        <f t="shared" si="42"/>
        <v>0.0622</v>
      </c>
      <c r="D530" s="1">
        <f t="shared" si="43"/>
        <v>0</v>
      </c>
      <c r="E530" s="1">
        <f t="shared" si="44"/>
        <v>0</v>
      </c>
      <c r="F530" s="3">
        <f t="shared" si="40"/>
        <v>0</v>
      </c>
      <c r="G530" s="5">
        <f t="shared" si="41"/>
        <v>0</v>
      </c>
    </row>
    <row r="531" spans="2:7" ht="12.75">
      <c r="B531" s="4">
        <v>528</v>
      </c>
      <c r="C531" s="2">
        <f t="shared" si="42"/>
        <v>0.0622</v>
      </c>
      <c r="D531" s="1">
        <f t="shared" si="43"/>
        <v>0</v>
      </c>
      <c r="E531" s="1">
        <f t="shared" si="44"/>
        <v>0</v>
      </c>
      <c r="F531" s="3">
        <f t="shared" si="40"/>
        <v>0</v>
      </c>
      <c r="G531" s="5">
        <f t="shared" si="41"/>
        <v>0</v>
      </c>
    </row>
    <row r="532" spans="2:7" ht="12.75">
      <c r="B532" s="4">
        <v>529</v>
      </c>
      <c r="C532" s="2">
        <f t="shared" si="42"/>
        <v>0.0622</v>
      </c>
      <c r="D532" s="1">
        <f t="shared" si="43"/>
        <v>0</v>
      </c>
      <c r="E532" s="1">
        <f t="shared" si="44"/>
        <v>0</v>
      </c>
      <c r="F532" s="3">
        <f t="shared" si="40"/>
        <v>0</v>
      </c>
      <c r="G532" s="5">
        <f t="shared" si="41"/>
        <v>0</v>
      </c>
    </row>
    <row r="533" spans="2:7" ht="12.75">
      <c r="B533" s="4">
        <v>530</v>
      </c>
      <c r="C533" s="2">
        <f t="shared" si="42"/>
        <v>0.0622</v>
      </c>
      <c r="D533" s="1">
        <f t="shared" si="43"/>
        <v>0</v>
      </c>
      <c r="E533" s="1">
        <f t="shared" si="44"/>
        <v>0</v>
      </c>
      <c r="F533" s="3">
        <f t="shared" si="40"/>
        <v>0</v>
      </c>
      <c r="G533" s="5">
        <f t="shared" si="41"/>
        <v>0</v>
      </c>
    </row>
    <row r="534" spans="2:7" ht="12.75">
      <c r="B534" s="4">
        <v>531</v>
      </c>
      <c r="C534" s="2">
        <f t="shared" si="42"/>
        <v>0.0622</v>
      </c>
      <c r="D534" s="1">
        <f t="shared" si="43"/>
        <v>0</v>
      </c>
      <c r="E534" s="1">
        <f t="shared" si="44"/>
        <v>0</v>
      </c>
      <c r="F534" s="3">
        <f t="shared" si="40"/>
        <v>0</v>
      </c>
      <c r="G534" s="5">
        <f t="shared" si="41"/>
        <v>0</v>
      </c>
    </row>
    <row r="535" spans="2:7" ht="12.75">
      <c r="B535" s="4">
        <v>532</v>
      </c>
      <c r="C535" s="2">
        <f t="shared" si="42"/>
        <v>0.0622</v>
      </c>
      <c r="D535" s="1">
        <f t="shared" si="43"/>
        <v>0</v>
      </c>
      <c r="E535" s="1">
        <f t="shared" si="44"/>
        <v>0</v>
      </c>
      <c r="F535" s="3">
        <f t="shared" si="40"/>
        <v>0</v>
      </c>
      <c r="G535" s="5">
        <f t="shared" si="41"/>
        <v>0</v>
      </c>
    </row>
    <row r="536" spans="2:7" ht="12.75">
      <c r="B536" s="4">
        <v>533</v>
      </c>
      <c r="C536" s="2">
        <f t="shared" si="42"/>
        <v>0.0622</v>
      </c>
      <c r="D536" s="1">
        <f t="shared" si="43"/>
        <v>0</v>
      </c>
      <c r="E536" s="1">
        <f t="shared" si="44"/>
        <v>0</v>
      </c>
      <c r="F536" s="3">
        <f t="shared" si="40"/>
        <v>0</v>
      </c>
      <c r="G536" s="5">
        <f t="shared" si="41"/>
        <v>0</v>
      </c>
    </row>
    <row r="537" spans="2:7" ht="12.75">
      <c r="B537" s="4">
        <v>534</v>
      </c>
      <c r="C537" s="2">
        <f t="shared" si="42"/>
        <v>0.0622</v>
      </c>
      <c r="D537" s="1">
        <f t="shared" si="43"/>
        <v>0</v>
      </c>
      <c r="E537" s="1">
        <f t="shared" si="44"/>
        <v>0</v>
      </c>
      <c r="F537" s="3">
        <f t="shared" si="40"/>
        <v>0</v>
      </c>
      <c r="G537" s="5">
        <f t="shared" si="41"/>
        <v>0</v>
      </c>
    </row>
    <row r="538" spans="2:7" ht="12.75">
      <c r="B538" s="4">
        <v>535</v>
      </c>
      <c r="C538" s="2">
        <f t="shared" si="42"/>
        <v>0.0622</v>
      </c>
      <c r="D538" s="1">
        <f t="shared" si="43"/>
        <v>0</v>
      </c>
      <c r="E538" s="1">
        <f t="shared" si="44"/>
        <v>0</v>
      </c>
      <c r="F538" s="3">
        <f t="shared" si="40"/>
        <v>0</v>
      </c>
      <c r="G538" s="5">
        <f t="shared" si="41"/>
        <v>0</v>
      </c>
    </row>
    <row r="539" spans="2:7" ht="12.75">
      <c r="B539" s="4">
        <v>536</v>
      </c>
      <c r="C539" s="2">
        <f t="shared" si="42"/>
        <v>0.0622</v>
      </c>
      <c r="D539" s="1">
        <f t="shared" si="43"/>
        <v>0</v>
      </c>
      <c r="E539" s="1">
        <f t="shared" si="44"/>
        <v>0</v>
      </c>
      <c r="F539" s="3">
        <f t="shared" si="40"/>
        <v>0</v>
      </c>
      <c r="G539" s="5">
        <f t="shared" si="41"/>
        <v>0</v>
      </c>
    </row>
    <row r="540" spans="2:7" ht="12.75">
      <c r="B540" s="4">
        <v>537</v>
      </c>
      <c r="C540" s="2">
        <f t="shared" si="42"/>
        <v>0.0622</v>
      </c>
      <c r="D540" s="1">
        <f t="shared" si="43"/>
        <v>0</v>
      </c>
      <c r="E540" s="1">
        <f t="shared" si="44"/>
        <v>0</v>
      </c>
      <c r="F540" s="3">
        <f t="shared" si="40"/>
        <v>0</v>
      </c>
      <c r="G540" s="5">
        <f t="shared" si="41"/>
        <v>0</v>
      </c>
    </row>
    <row r="541" spans="2:7" ht="12.75">
      <c r="B541" s="4">
        <v>538</v>
      </c>
      <c r="C541" s="2">
        <f t="shared" si="42"/>
        <v>0.0622</v>
      </c>
      <c r="D541" s="1">
        <f t="shared" si="43"/>
        <v>0</v>
      </c>
      <c r="E541" s="1">
        <f t="shared" si="44"/>
        <v>0</v>
      </c>
      <c r="F541" s="3">
        <f t="shared" si="40"/>
        <v>0</v>
      </c>
      <c r="G541" s="5">
        <f t="shared" si="41"/>
        <v>0</v>
      </c>
    </row>
    <row r="542" spans="2:7" ht="12.75">
      <c r="B542" s="4">
        <v>539</v>
      </c>
      <c r="C542" s="2">
        <f t="shared" si="42"/>
        <v>0.0622</v>
      </c>
      <c r="D542" s="1">
        <f t="shared" si="43"/>
        <v>0</v>
      </c>
      <c r="E542" s="1">
        <f t="shared" si="44"/>
        <v>0</v>
      </c>
      <c r="F542" s="3">
        <f t="shared" si="40"/>
        <v>0</v>
      </c>
      <c r="G542" s="5">
        <f t="shared" si="41"/>
        <v>0</v>
      </c>
    </row>
    <row r="543" spans="2:7" ht="12.75">
      <c r="B543" s="4">
        <v>540</v>
      </c>
      <c r="C543" s="2">
        <f t="shared" si="42"/>
        <v>0.0622</v>
      </c>
      <c r="D543" s="1">
        <f t="shared" si="43"/>
        <v>0</v>
      </c>
      <c r="E543" s="1">
        <f t="shared" si="44"/>
        <v>0</v>
      </c>
      <c r="F543" s="3">
        <f t="shared" si="40"/>
        <v>0</v>
      </c>
      <c r="G543" s="5">
        <f t="shared" si="41"/>
        <v>0</v>
      </c>
    </row>
    <row r="544" spans="2:7" ht="12.75">
      <c r="B544" s="4">
        <v>541</v>
      </c>
      <c r="C544" s="2">
        <f t="shared" si="42"/>
        <v>0.0622</v>
      </c>
      <c r="D544" s="1">
        <f t="shared" si="43"/>
        <v>0</v>
      </c>
      <c r="E544" s="1">
        <f t="shared" si="44"/>
        <v>0</v>
      </c>
      <c r="F544" s="3">
        <f t="shared" si="40"/>
        <v>0</v>
      </c>
      <c r="G544" s="5">
        <f t="shared" si="41"/>
        <v>0</v>
      </c>
    </row>
    <row r="545" spans="2:7" ht="12.75">
      <c r="B545" s="4">
        <v>542</v>
      </c>
      <c r="C545" s="2">
        <f t="shared" si="42"/>
        <v>0.0622</v>
      </c>
      <c r="D545" s="1">
        <f t="shared" si="43"/>
        <v>0</v>
      </c>
      <c r="E545" s="1">
        <f t="shared" si="44"/>
        <v>0</v>
      </c>
      <c r="F545" s="3">
        <f t="shared" si="40"/>
        <v>0</v>
      </c>
      <c r="G545" s="5">
        <f t="shared" si="41"/>
        <v>0</v>
      </c>
    </row>
    <row r="546" spans="2:7" ht="12.75">
      <c r="B546" s="4">
        <v>543</v>
      </c>
      <c r="C546" s="2">
        <f t="shared" si="42"/>
        <v>0.0622</v>
      </c>
      <c r="D546" s="1">
        <f t="shared" si="43"/>
        <v>0</v>
      </c>
      <c r="E546" s="1">
        <f t="shared" si="44"/>
        <v>0</v>
      </c>
      <c r="F546" s="3">
        <f t="shared" si="40"/>
        <v>0</v>
      </c>
      <c r="G546" s="5">
        <f t="shared" si="41"/>
        <v>0</v>
      </c>
    </row>
    <row r="547" spans="2:7" ht="12.75">
      <c r="B547" s="4">
        <v>544</v>
      </c>
      <c r="C547" s="2">
        <f t="shared" si="42"/>
        <v>0.0622</v>
      </c>
      <c r="D547" s="1">
        <f t="shared" si="43"/>
        <v>0</v>
      </c>
      <c r="E547" s="1">
        <f t="shared" si="44"/>
        <v>0</v>
      </c>
      <c r="F547" s="3">
        <f t="shared" si="40"/>
        <v>0</v>
      </c>
      <c r="G547" s="5">
        <f t="shared" si="41"/>
        <v>0</v>
      </c>
    </row>
    <row r="548" spans="2:7" ht="12.75">
      <c r="B548" s="4">
        <v>545</v>
      </c>
      <c r="C548" s="2">
        <f t="shared" si="42"/>
        <v>0.0622</v>
      </c>
      <c r="D548" s="1">
        <f t="shared" si="43"/>
        <v>0</v>
      </c>
      <c r="E548" s="1">
        <f t="shared" si="44"/>
        <v>0</v>
      </c>
      <c r="F548" s="3">
        <f t="shared" si="40"/>
        <v>0</v>
      </c>
      <c r="G548" s="5">
        <f t="shared" si="41"/>
        <v>0</v>
      </c>
    </row>
    <row r="549" spans="2:7" ht="12.75">
      <c r="B549" s="4">
        <v>546</v>
      </c>
      <c r="C549" s="2">
        <f t="shared" si="42"/>
        <v>0.0622</v>
      </c>
      <c r="D549" s="1">
        <f t="shared" si="43"/>
        <v>0</v>
      </c>
      <c r="E549" s="1">
        <f t="shared" si="44"/>
        <v>0</v>
      </c>
      <c r="F549" s="3">
        <f t="shared" si="40"/>
        <v>0</v>
      </c>
      <c r="G549" s="5">
        <f t="shared" si="41"/>
        <v>0</v>
      </c>
    </row>
    <row r="550" spans="2:7" ht="12.75">
      <c r="B550" s="4">
        <v>547</v>
      </c>
      <c r="C550" s="2">
        <f t="shared" si="42"/>
        <v>0.0622</v>
      </c>
      <c r="D550" s="1">
        <f t="shared" si="43"/>
        <v>0</v>
      </c>
      <c r="E550" s="1">
        <f t="shared" si="44"/>
        <v>0</v>
      </c>
      <c r="F550" s="3">
        <f t="shared" si="40"/>
        <v>0</v>
      </c>
      <c r="G550" s="5">
        <f t="shared" si="41"/>
        <v>0</v>
      </c>
    </row>
    <row r="551" spans="2:7" ht="12.75">
      <c r="B551" s="4">
        <v>548</v>
      </c>
      <c r="C551" s="2">
        <f t="shared" si="42"/>
        <v>0.0622</v>
      </c>
      <c r="D551" s="1">
        <f t="shared" si="43"/>
        <v>0</v>
      </c>
      <c r="E551" s="1">
        <f t="shared" si="44"/>
        <v>0</v>
      </c>
      <c r="F551" s="3">
        <f t="shared" si="40"/>
        <v>0</v>
      </c>
      <c r="G551" s="5">
        <f t="shared" si="41"/>
        <v>0</v>
      </c>
    </row>
    <row r="552" spans="2:7" ht="12.75">
      <c r="B552" s="4">
        <v>549</v>
      </c>
      <c r="C552" s="2">
        <f t="shared" si="42"/>
        <v>0.0622</v>
      </c>
      <c r="D552" s="1">
        <f t="shared" si="43"/>
        <v>0</v>
      </c>
      <c r="E552" s="1">
        <f t="shared" si="44"/>
        <v>0</v>
      </c>
      <c r="F552" s="3">
        <f t="shared" si="40"/>
        <v>0</v>
      </c>
      <c r="G552" s="5">
        <f t="shared" si="41"/>
        <v>0</v>
      </c>
    </row>
    <row r="553" spans="2:7" ht="12.75">
      <c r="B553" s="4">
        <v>550</v>
      </c>
      <c r="C553" s="2">
        <f t="shared" si="42"/>
        <v>0.0622</v>
      </c>
      <c r="D553" s="1">
        <f t="shared" si="43"/>
        <v>0</v>
      </c>
      <c r="E553" s="1">
        <f t="shared" si="44"/>
        <v>0</v>
      </c>
      <c r="F553" s="3">
        <f t="shared" si="40"/>
        <v>0</v>
      </c>
      <c r="G553" s="5">
        <f t="shared" si="41"/>
        <v>0</v>
      </c>
    </row>
    <row r="554" spans="2:7" ht="12.75">
      <c r="B554" s="4">
        <v>551</v>
      </c>
      <c r="C554" s="2">
        <f t="shared" si="42"/>
        <v>0.0622</v>
      </c>
      <c r="D554" s="1">
        <f t="shared" si="43"/>
        <v>0</v>
      </c>
      <c r="E554" s="1">
        <f t="shared" si="44"/>
        <v>0</v>
      </c>
      <c r="F554" s="3">
        <f t="shared" si="40"/>
        <v>0</v>
      </c>
      <c r="G554" s="5">
        <f t="shared" si="41"/>
        <v>0</v>
      </c>
    </row>
    <row r="555" spans="2:7" ht="12.75">
      <c r="B555" s="4">
        <v>552</v>
      </c>
      <c r="C555" s="2">
        <f t="shared" si="42"/>
        <v>0.0622</v>
      </c>
      <c r="D555" s="1">
        <f t="shared" si="43"/>
        <v>0</v>
      </c>
      <c r="E555" s="1">
        <f t="shared" si="44"/>
        <v>0</v>
      </c>
      <c r="F555" s="3">
        <f t="shared" si="40"/>
        <v>0</v>
      </c>
      <c r="G555" s="5">
        <f t="shared" si="41"/>
        <v>0</v>
      </c>
    </row>
    <row r="556" spans="2:7" ht="12.75">
      <c r="B556" s="4">
        <v>553</v>
      </c>
      <c r="C556" s="2">
        <f t="shared" si="42"/>
        <v>0.0622</v>
      </c>
      <c r="D556" s="1">
        <f t="shared" si="43"/>
        <v>0</v>
      </c>
      <c r="E556" s="1">
        <f t="shared" si="44"/>
        <v>0</v>
      </c>
      <c r="F556" s="3">
        <f t="shared" si="40"/>
        <v>0</v>
      </c>
      <c r="G556" s="5">
        <f t="shared" si="41"/>
        <v>0</v>
      </c>
    </row>
    <row r="557" spans="2:7" ht="12.75">
      <c r="B557" s="4">
        <v>554</v>
      </c>
      <c r="C557" s="2">
        <f t="shared" si="42"/>
        <v>0.0622</v>
      </c>
      <c r="D557" s="1">
        <f t="shared" si="43"/>
        <v>0</v>
      </c>
      <c r="E557" s="1">
        <f t="shared" si="44"/>
        <v>0</v>
      </c>
      <c r="F557" s="3">
        <f t="shared" si="40"/>
        <v>0</v>
      </c>
      <c r="G557" s="5">
        <f t="shared" si="41"/>
        <v>0</v>
      </c>
    </row>
    <row r="558" spans="2:7" ht="12.75">
      <c r="B558" s="4">
        <v>555</v>
      </c>
      <c r="C558" s="2">
        <f t="shared" si="42"/>
        <v>0.0622</v>
      </c>
      <c r="D558" s="1">
        <f t="shared" si="43"/>
        <v>0</v>
      </c>
      <c r="E558" s="1">
        <f t="shared" si="44"/>
        <v>0</v>
      </c>
      <c r="F558" s="3">
        <f t="shared" si="40"/>
        <v>0</v>
      </c>
      <c r="G558" s="5">
        <f t="shared" si="41"/>
        <v>0</v>
      </c>
    </row>
    <row r="559" spans="2:7" ht="12.75">
      <c r="B559" s="4">
        <v>556</v>
      </c>
      <c r="C559" s="2">
        <f t="shared" si="42"/>
        <v>0.0622</v>
      </c>
      <c r="D559" s="1">
        <f t="shared" si="43"/>
        <v>0</v>
      </c>
      <c r="E559" s="1">
        <f t="shared" si="44"/>
        <v>0</v>
      </c>
      <c r="F559" s="3">
        <f t="shared" si="40"/>
        <v>0</v>
      </c>
      <c r="G559" s="5">
        <f t="shared" si="41"/>
        <v>0</v>
      </c>
    </row>
    <row r="560" spans="2:7" ht="12.75">
      <c r="B560" s="4">
        <v>557</v>
      </c>
      <c r="C560" s="2">
        <f t="shared" si="42"/>
        <v>0.0622</v>
      </c>
      <c r="D560" s="1">
        <f t="shared" si="43"/>
        <v>0</v>
      </c>
      <c r="E560" s="1">
        <f t="shared" si="44"/>
        <v>0</v>
      </c>
      <c r="F560" s="3">
        <f t="shared" si="40"/>
        <v>0</v>
      </c>
      <c r="G560" s="5">
        <f t="shared" si="41"/>
        <v>0</v>
      </c>
    </row>
    <row r="561" spans="2:7" ht="12.75">
      <c r="B561" s="4">
        <v>558</v>
      </c>
      <c r="C561" s="2">
        <f t="shared" si="42"/>
        <v>0.0622</v>
      </c>
      <c r="D561" s="1">
        <f t="shared" si="43"/>
        <v>0</v>
      </c>
      <c r="E561" s="1">
        <f t="shared" si="44"/>
        <v>0</v>
      </c>
      <c r="F561" s="3">
        <f t="shared" si="40"/>
        <v>0</v>
      </c>
      <c r="G561" s="5">
        <f t="shared" si="41"/>
        <v>0</v>
      </c>
    </row>
    <row r="562" spans="2:7" ht="12.75">
      <c r="B562" s="4">
        <v>559</v>
      </c>
      <c r="C562" s="2">
        <f t="shared" si="42"/>
        <v>0.0622</v>
      </c>
      <c r="D562" s="1">
        <f t="shared" si="43"/>
        <v>0</v>
      </c>
      <c r="E562" s="1">
        <f t="shared" si="44"/>
        <v>0</v>
      </c>
      <c r="F562" s="3">
        <f t="shared" si="40"/>
        <v>0</v>
      </c>
      <c r="G562" s="5">
        <f t="shared" si="41"/>
        <v>0</v>
      </c>
    </row>
    <row r="563" spans="2:7" ht="12.75">
      <c r="B563" s="4">
        <v>560</v>
      </c>
      <c r="C563" s="2">
        <f t="shared" si="42"/>
        <v>0.0622</v>
      </c>
      <c r="D563" s="1">
        <f t="shared" si="43"/>
        <v>0</v>
      </c>
      <c r="E563" s="1">
        <f t="shared" si="44"/>
        <v>0</v>
      </c>
      <c r="F563" s="3">
        <f t="shared" si="40"/>
        <v>0</v>
      </c>
      <c r="G563" s="5">
        <f t="shared" si="41"/>
        <v>0</v>
      </c>
    </row>
    <row r="564" spans="2:7" ht="12.75">
      <c r="B564" s="4">
        <v>561</v>
      </c>
      <c r="C564" s="2">
        <f t="shared" si="42"/>
        <v>0.0622</v>
      </c>
      <c r="D564" s="1">
        <f t="shared" si="43"/>
        <v>0</v>
      </c>
      <c r="E564" s="1">
        <f t="shared" si="44"/>
        <v>0</v>
      </c>
      <c r="F564" s="3">
        <f t="shared" si="40"/>
        <v>0</v>
      </c>
      <c r="G564" s="5">
        <f t="shared" si="41"/>
        <v>0</v>
      </c>
    </row>
    <row r="565" spans="2:7" ht="12.75">
      <c r="B565" s="4">
        <v>562</v>
      </c>
      <c r="C565" s="2">
        <f t="shared" si="42"/>
        <v>0.0622</v>
      </c>
      <c r="D565" s="1">
        <f t="shared" si="43"/>
        <v>0</v>
      </c>
      <c r="E565" s="1">
        <f t="shared" si="44"/>
        <v>0</v>
      </c>
      <c r="F565" s="3">
        <f t="shared" si="40"/>
        <v>0</v>
      </c>
      <c r="G565" s="5">
        <f t="shared" si="41"/>
        <v>0</v>
      </c>
    </row>
    <row r="566" spans="2:7" ht="12.75">
      <c r="B566" s="4">
        <v>563</v>
      </c>
      <c r="C566" s="2">
        <f t="shared" si="42"/>
        <v>0.0622</v>
      </c>
      <c r="D566" s="1">
        <f t="shared" si="43"/>
        <v>0</v>
      </c>
      <c r="E566" s="1">
        <f t="shared" si="44"/>
        <v>0</v>
      </c>
      <c r="F566" s="3">
        <f t="shared" si="40"/>
        <v>0</v>
      </c>
      <c r="G566" s="5">
        <f t="shared" si="41"/>
        <v>0</v>
      </c>
    </row>
    <row r="567" spans="2:7" ht="12.75">
      <c r="B567" s="4">
        <v>564</v>
      </c>
      <c r="C567" s="2">
        <f t="shared" si="42"/>
        <v>0.0622</v>
      </c>
      <c r="D567" s="1">
        <f t="shared" si="43"/>
        <v>0</v>
      </c>
      <c r="E567" s="1">
        <f t="shared" si="44"/>
        <v>0</v>
      </c>
      <c r="F567" s="3">
        <f t="shared" si="40"/>
        <v>0</v>
      </c>
      <c r="G567" s="5">
        <f t="shared" si="41"/>
        <v>0</v>
      </c>
    </row>
    <row r="568" spans="2:7" ht="12.75">
      <c r="B568" s="4">
        <v>565</v>
      </c>
      <c r="C568" s="2">
        <f t="shared" si="42"/>
        <v>0.0622</v>
      </c>
      <c r="D568" s="1">
        <f t="shared" si="43"/>
        <v>0</v>
      </c>
      <c r="E568" s="1">
        <f t="shared" si="44"/>
        <v>0</v>
      </c>
      <c r="F568" s="3">
        <f t="shared" si="40"/>
        <v>0</v>
      </c>
      <c r="G568" s="5">
        <f t="shared" si="41"/>
        <v>0</v>
      </c>
    </row>
    <row r="569" spans="2:7" ht="12.75">
      <c r="B569" s="4">
        <v>566</v>
      </c>
      <c r="C569" s="2">
        <f t="shared" si="42"/>
        <v>0.0622</v>
      </c>
      <c r="D569" s="1">
        <f t="shared" si="43"/>
        <v>0</v>
      </c>
      <c r="E569" s="1">
        <f t="shared" si="44"/>
        <v>0</v>
      </c>
      <c r="F569" s="3">
        <f t="shared" si="40"/>
        <v>0</v>
      </c>
      <c r="G569" s="5">
        <f t="shared" si="41"/>
        <v>0</v>
      </c>
    </row>
    <row r="570" spans="2:7" ht="12.75">
      <c r="B570" s="4">
        <v>567</v>
      </c>
      <c r="C570" s="2">
        <f t="shared" si="42"/>
        <v>0.0622</v>
      </c>
      <c r="D570" s="1">
        <f t="shared" si="43"/>
        <v>0</v>
      </c>
      <c r="E570" s="1">
        <f t="shared" si="44"/>
        <v>0</v>
      </c>
      <c r="F570" s="3">
        <f t="shared" si="40"/>
        <v>0</v>
      </c>
      <c r="G570" s="5">
        <f t="shared" si="41"/>
        <v>0</v>
      </c>
    </row>
    <row r="571" spans="2:7" ht="12.75">
      <c r="B571" s="4">
        <v>568</v>
      </c>
      <c r="C571" s="2">
        <f t="shared" si="42"/>
        <v>0.0622</v>
      </c>
      <c r="D571" s="1">
        <f t="shared" si="43"/>
        <v>0</v>
      </c>
      <c r="E571" s="1">
        <f t="shared" si="44"/>
        <v>0</v>
      </c>
      <c r="F571" s="3">
        <f t="shared" si="40"/>
        <v>0</v>
      </c>
      <c r="G571" s="5">
        <f t="shared" si="41"/>
        <v>0</v>
      </c>
    </row>
    <row r="572" spans="2:7" ht="12.75">
      <c r="B572" s="4">
        <v>569</v>
      </c>
      <c r="C572" s="2">
        <f t="shared" si="42"/>
        <v>0.0622</v>
      </c>
      <c r="D572" s="1">
        <f t="shared" si="43"/>
        <v>0</v>
      </c>
      <c r="E572" s="1">
        <f t="shared" si="44"/>
        <v>0</v>
      </c>
      <c r="F572" s="3">
        <f t="shared" si="40"/>
        <v>0</v>
      </c>
      <c r="G572" s="5">
        <f t="shared" si="41"/>
        <v>0</v>
      </c>
    </row>
    <row r="573" spans="2:7" ht="12.75">
      <c r="B573" s="4">
        <v>570</v>
      </c>
      <c r="C573" s="2">
        <f t="shared" si="42"/>
        <v>0.0622</v>
      </c>
      <c r="D573" s="1">
        <f t="shared" si="43"/>
        <v>0</v>
      </c>
      <c r="E573" s="1">
        <f t="shared" si="44"/>
        <v>0</v>
      </c>
      <c r="F573" s="3">
        <f t="shared" si="40"/>
        <v>0</v>
      </c>
      <c r="G573" s="5">
        <f t="shared" si="41"/>
        <v>0</v>
      </c>
    </row>
    <row r="574" spans="2:7" ht="12.75">
      <c r="B574" s="4">
        <v>571</v>
      </c>
      <c r="C574" s="2">
        <f t="shared" si="42"/>
        <v>0.0622</v>
      </c>
      <c r="D574" s="1">
        <f t="shared" si="43"/>
        <v>0</v>
      </c>
      <c r="E574" s="1">
        <f t="shared" si="44"/>
        <v>0</v>
      </c>
      <c r="F574" s="3">
        <f t="shared" si="40"/>
        <v>0</v>
      </c>
      <c r="G574" s="5">
        <f t="shared" si="41"/>
        <v>0</v>
      </c>
    </row>
    <row r="575" spans="2:7" ht="12.75">
      <c r="B575" s="4">
        <v>572</v>
      </c>
      <c r="C575" s="2">
        <f t="shared" si="42"/>
        <v>0.0622</v>
      </c>
      <c r="D575" s="1">
        <f t="shared" si="43"/>
        <v>0</v>
      </c>
      <c r="E575" s="1">
        <f t="shared" si="44"/>
        <v>0</v>
      </c>
      <c r="F575" s="3">
        <f t="shared" si="40"/>
        <v>0</v>
      </c>
      <c r="G575" s="5">
        <f t="shared" si="41"/>
        <v>0</v>
      </c>
    </row>
    <row r="576" spans="2:7" ht="12.75">
      <c r="B576" s="4">
        <v>573</v>
      </c>
      <c r="C576" s="2">
        <f t="shared" si="42"/>
        <v>0.0622</v>
      </c>
      <c r="D576" s="1">
        <f t="shared" si="43"/>
        <v>0</v>
      </c>
      <c r="E576" s="1">
        <f t="shared" si="44"/>
        <v>0</v>
      </c>
      <c r="F576" s="3">
        <f t="shared" si="40"/>
        <v>0</v>
      </c>
      <c r="G576" s="5">
        <f t="shared" si="41"/>
        <v>0</v>
      </c>
    </row>
    <row r="577" spans="2:7" ht="12.75">
      <c r="B577" s="4">
        <v>574</v>
      </c>
      <c r="C577" s="2">
        <f t="shared" si="42"/>
        <v>0.0622</v>
      </c>
      <c r="D577" s="1">
        <f t="shared" si="43"/>
        <v>0</v>
      </c>
      <c r="E577" s="1">
        <f t="shared" si="44"/>
        <v>0</v>
      </c>
      <c r="F577" s="3">
        <f t="shared" si="40"/>
        <v>0</v>
      </c>
      <c r="G577" s="5">
        <f t="shared" si="41"/>
        <v>0</v>
      </c>
    </row>
    <row r="578" spans="2:7" ht="12.75">
      <c r="B578" s="4">
        <v>575</v>
      </c>
      <c r="C578" s="2">
        <f t="shared" si="42"/>
        <v>0.0622</v>
      </c>
      <c r="D578" s="1">
        <f t="shared" si="43"/>
        <v>0</v>
      </c>
      <c r="E578" s="1">
        <f t="shared" si="44"/>
        <v>0</v>
      </c>
      <c r="F578" s="3">
        <f t="shared" si="40"/>
        <v>0</v>
      </c>
      <c r="G578" s="5">
        <f t="shared" si="41"/>
        <v>0</v>
      </c>
    </row>
    <row r="579" spans="2:7" ht="12.75">
      <c r="B579" s="4">
        <v>576</v>
      </c>
      <c r="C579" s="2">
        <f t="shared" si="42"/>
        <v>0.0622</v>
      </c>
      <c r="D579" s="1">
        <f t="shared" si="43"/>
        <v>0</v>
      </c>
      <c r="E579" s="1">
        <f t="shared" si="44"/>
        <v>0</v>
      </c>
      <c r="F579" s="3">
        <f t="shared" si="40"/>
        <v>0</v>
      </c>
      <c r="G579" s="5">
        <f t="shared" si="41"/>
        <v>0</v>
      </c>
    </row>
    <row r="580" spans="2:7" ht="12.75">
      <c r="B580" s="4">
        <v>577</v>
      </c>
      <c r="C580" s="2">
        <f t="shared" si="42"/>
        <v>0.0622</v>
      </c>
      <c r="D580" s="1">
        <f t="shared" si="43"/>
        <v>0</v>
      </c>
      <c r="E580" s="1">
        <f t="shared" si="44"/>
        <v>0</v>
      </c>
      <c r="F580" s="3">
        <f t="shared" si="40"/>
        <v>0</v>
      </c>
      <c r="G580" s="5">
        <f t="shared" si="41"/>
        <v>0</v>
      </c>
    </row>
    <row r="581" spans="2:7" ht="12.75">
      <c r="B581" s="4">
        <v>578</v>
      </c>
      <c r="C581" s="2">
        <f t="shared" si="42"/>
        <v>0.0622</v>
      </c>
      <c r="D581" s="1">
        <f t="shared" si="43"/>
        <v>0</v>
      </c>
      <c r="E581" s="1">
        <f t="shared" si="44"/>
        <v>0</v>
      </c>
      <c r="F581" s="3">
        <f aca="true" t="shared" si="45" ref="F581:F603">IF(G580&gt;0,D581+E581,0)</f>
        <v>0</v>
      </c>
      <c r="G581" s="5">
        <f aca="true" t="shared" si="46" ref="G581:G603">IF(G580-E581&gt;0.001,G580-E581,0)</f>
        <v>0</v>
      </c>
    </row>
    <row r="582" spans="2:7" ht="12.75">
      <c r="B582" s="4">
        <v>579</v>
      </c>
      <c r="C582" s="2">
        <f aca="true" t="shared" si="47" ref="C582:C603">C581</f>
        <v>0.0622</v>
      </c>
      <c r="D582" s="1">
        <f aca="true" t="shared" si="48" ref="D582:D603">G581*C582/12</f>
        <v>0</v>
      </c>
      <c r="E582" s="1">
        <f aca="true" t="shared" si="49" ref="E582:E603">IF(G581&gt;0,E581*(1+C582/12),0)</f>
        <v>0</v>
      </c>
      <c r="F582" s="3">
        <f t="shared" si="45"/>
        <v>0</v>
      </c>
      <c r="G582" s="5">
        <f t="shared" si="46"/>
        <v>0</v>
      </c>
    </row>
    <row r="583" spans="2:7" ht="12.75">
      <c r="B583" s="4">
        <v>580</v>
      </c>
      <c r="C583" s="2">
        <f t="shared" si="47"/>
        <v>0.0622</v>
      </c>
      <c r="D583" s="1">
        <f t="shared" si="48"/>
        <v>0</v>
      </c>
      <c r="E583" s="1">
        <f t="shared" si="49"/>
        <v>0</v>
      </c>
      <c r="F583" s="3">
        <f t="shared" si="45"/>
        <v>0</v>
      </c>
      <c r="G583" s="5">
        <f t="shared" si="46"/>
        <v>0</v>
      </c>
    </row>
    <row r="584" spans="2:7" ht="12.75">
      <c r="B584" s="4">
        <v>581</v>
      </c>
      <c r="C584" s="2">
        <f t="shared" si="47"/>
        <v>0.0622</v>
      </c>
      <c r="D584" s="1">
        <f t="shared" si="48"/>
        <v>0</v>
      </c>
      <c r="E584" s="1">
        <f t="shared" si="49"/>
        <v>0</v>
      </c>
      <c r="F584" s="3">
        <f t="shared" si="45"/>
        <v>0</v>
      </c>
      <c r="G584" s="5">
        <f t="shared" si="46"/>
        <v>0</v>
      </c>
    </row>
    <row r="585" spans="2:7" ht="12.75">
      <c r="B585" s="4">
        <v>582</v>
      </c>
      <c r="C585" s="2">
        <f t="shared" si="47"/>
        <v>0.0622</v>
      </c>
      <c r="D585" s="1">
        <f t="shared" si="48"/>
        <v>0</v>
      </c>
      <c r="E585" s="1">
        <f t="shared" si="49"/>
        <v>0</v>
      </c>
      <c r="F585" s="3">
        <f t="shared" si="45"/>
        <v>0</v>
      </c>
      <c r="G585" s="5">
        <f t="shared" si="46"/>
        <v>0</v>
      </c>
    </row>
    <row r="586" spans="2:7" ht="12.75">
      <c r="B586" s="4">
        <v>583</v>
      </c>
      <c r="C586" s="2">
        <f t="shared" si="47"/>
        <v>0.0622</v>
      </c>
      <c r="D586" s="1">
        <f t="shared" si="48"/>
        <v>0</v>
      </c>
      <c r="E586" s="1">
        <f t="shared" si="49"/>
        <v>0</v>
      </c>
      <c r="F586" s="3">
        <f t="shared" si="45"/>
        <v>0</v>
      </c>
      <c r="G586" s="5">
        <f t="shared" si="46"/>
        <v>0</v>
      </c>
    </row>
    <row r="587" spans="2:7" ht="12.75">
      <c r="B587" s="4">
        <v>584</v>
      </c>
      <c r="C587" s="2">
        <f t="shared" si="47"/>
        <v>0.0622</v>
      </c>
      <c r="D587" s="1">
        <f t="shared" si="48"/>
        <v>0</v>
      </c>
      <c r="E587" s="1">
        <f t="shared" si="49"/>
        <v>0</v>
      </c>
      <c r="F587" s="3">
        <f t="shared" si="45"/>
        <v>0</v>
      </c>
      <c r="G587" s="5">
        <f t="shared" si="46"/>
        <v>0</v>
      </c>
    </row>
    <row r="588" spans="2:7" ht="12.75">
      <c r="B588" s="4">
        <v>585</v>
      </c>
      <c r="C588" s="2">
        <f t="shared" si="47"/>
        <v>0.0622</v>
      </c>
      <c r="D588" s="1">
        <f t="shared" si="48"/>
        <v>0</v>
      </c>
      <c r="E588" s="1">
        <f t="shared" si="49"/>
        <v>0</v>
      </c>
      <c r="F588" s="3">
        <f t="shared" si="45"/>
        <v>0</v>
      </c>
      <c r="G588" s="5">
        <f t="shared" si="46"/>
        <v>0</v>
      </c>
    </row>
    <row r="589" spans="2:7" ht="12.75">
      <c r="B589" s="4">
        <v>586</v>
      </c>
      <c r="C589" s="2">
        <f t="shared" si="47"/>
        <v>0.0622</v>
      </c>
      <c r="D589" s="1">
        <f t="shared" si="48"/>
        <v>0</v>
      </c>
      <c r="E589" s="1">
        <f t="shared" si="49"/>
        <v>0</v>
      </c>
      <c r="F589" s="3">
        <f t="shared" si="45"/>
        <v>0</v>
      </c>
      <c r="G589" s="5">
        <f t="shared" si="46"/>
        <v>0</v>
      </c>
    </row>
    <row r="590" spans="2:7" ht="12.75">
      <c r="B590" s="4">
        <v>587</v>
      </c>
      <c r="C590" s="2">
        <f t="shared" si="47"/>
        <v>0.0622</v>
      </c>
      <c r="D590" s="1">
        <f t="shared" si="48"/>
        <v>0</v>
      </c>
      <c r="E590" s="1">
        <f t="shared" si="49"/>
        <v>0</v>
      </c>
      <c r="F590" s="3">
        <f t="shared" si="45"/>
        <v>0</v>
      </c>
      <c r="G590" s="5">
        <f t="shared" si="46"/>
        <v>0</v>
      </c>
    </row>
    <row r="591" spans="2:7" ht="12.75">
      <c r="B591" s="4">
        <v>588</v>
      </c>
      <c r="C591" s="2">
        <f t="shared" si="47"/>
        <v>0.0622</v>
      </c>
      <c r="D591" s="1">
        <f t="shared" si="48"/>
        <v>0</v>
      </c>
      <c r="E591" s="1">
        <f t="shared" si="49"/>
        <v>0</v>
      </c>
      <c r="F591" s="3">
        <f t="shared" si="45"/>
        <v>0</v>
      </c>
      <c r="G591" s="5">
        <f t="shared" si="46"/>
        <v>0</v>
      </c>
    </row>
    <row r="592" spans="2:7" ht="12.75">
      <c r="B592" s="4">
        <v>589</v>
      </c>
      <c r="C592" s="2">
        <f t="shared" si="47"/>
        <v>0.0622</v>
      </c>
      <c r="D592" s="1">
        <f t="shared" si="48"/>
        <v>0</v>
      </c>
      <c r="E592" s="1">
        <f t="shared" si="49"/>
        <v>0</v>
      </c>
      <c r="F592" s="3">
        <f t="shared" si="45"/>
        <v>0</v>
      </c>
      <c r="G592" s="5">
        <f t="shared" si="46"/>
        <v>0</v>
      </c>
    </row>
    <row r="593" spans="2:7" ht="12.75">
      <c r="B593" s="4">
        <v>590</v>
      </c>
      <c r="C593" s="2">
        <f t="shared" si="47"/>
        <v>0.0622</v>
      </c>
      <c r="D593" s="1">
        <f t="shared" si="48"/>
        <v>0</v>
      </c>
      <c r="E593" s="1">
        <f t="shared" si="49"/>
        <v>0</v>
      </c>
      <c r="F593" s="3">
        <f t="shared" si="45"/>
        <v>0</v>
      </c>
      <c r="G593" s="5">
        <f t="shared" si="46"/>
        <v>0</v>
      </c>
    </row>
    <row r="594" spans="2:7" ht="12.75">
      <c r="B594" s="4">
        <v>591</v>
      </c>
      <c r="C594" s="2">
        <f t="shared" si="47"/>
        <v>0.0622</v>
      </c>
      <c r="D594" s="1">
        <f t="shared" si="48"/>
        <v>0</v>
      </c>
      <c r="E594" s="1">
        <f t="shared" si="49"/>
        <v>0</v>
      </c>
      <c r="F594" s="3">
        <f t="shared" si="45"/>
        <v>0</v>
      </c>
      <c r="G594" s="5">
        <f t="shared" si="46"/>
        <v>0</v>
      </c>
    </row>
    <row r="595" spans="2:7" ht="12.75">
      <c r="B595" s="4">
        <v>592</v>
      </c>
      <c r="C595" s="2">
        <f t="shared" si="47"/>
        <v>0.0622</v>
      </c>
      <c r="D595" s="1">
        <f t="shared" si="48"/>
        <v>0</v>
      </c>
      <c r="E595" s="1">
        <f t="shared" si="49"/>
        <v>0</v>
      </c>
      <c r="F595" s="3">
        <f t="shared" si="45"/>
        <v>0</v>
      </c>
      <c r="G595" s="5">
        <f t="shared" si="46"/>
        <v>0</v>
      </c>
    </row>
    <row r="596" spans="2:7" ht="12.75">
      <c r="B596" s="4">
        <v>593</v>
      </c>
      <c r="C596" s="2">
        <f t="shared" si="47"/>
        <v>0.0622</v>
      </c>
      <c r="D596" s="1">
        <f t="shared" si="48"/>
        <v>0</v>
      </c>
      <c r="E596" s="1">
        <f t="shared" si="49"/>
        <v>0</v>
      </c>
      <c r="F596" s="3">
        <f t="shared" si="45"/>
        <v>0</v>
      </c>
      <c r="G596" s="5">
        <f t="shared" si="46"/>
        <v>0</v>
      </c>
    </row>
    <row r="597" spans="2:7" ht="12.75">
      <c r="B597" s="4">
        <v>594</v>
      </c>
      <c r="C597" s="2">
        <f t="shared" si="47"/>
        <v>0.0622</v>
      </c>
      <c r="D597" s="1">
        <f t="shared" si="48"/>
        <v>0</v>
      </c>
      <c r="E597" s="1">
        <f t="shared" si="49"/>
        <v>0</v>
      </c>
      <c r="F597" s="3">
        <f t="shared" si="45"/>
        <v>0</v>
      </c>
      <c r="G597" s="5">
        <f t="shared" si="46"/>
        <v>0</v>
      </c>
    </row>
    <row r="598" spans="2:7" ht="12.75">
      <c r="B598" s="4">
        <v>595</v>
      </c>
      <c r="C598" s="2">
        <f t="shared" si="47"/>
        <v>0.0622</v>
      </c>
      <c r="D598" s="1">
        <f t="shared" si="48"/>
        <v>0</v>
      </c>
      <c r="E598" s="1">
        <f t="shared" si="49"/>
        <v>0</v>
      </c>
      <c r="F598" s="3">
        <f t="shared" si="45"/>
        <v>0</v>
      </c>
      <c r="G598" s="5">
        <f t="shared" si="46"/>
        <v>0</v>
      </c>
    </row>
    <row r="599" spans="2:7" ht="12.75">
      <c r="B599" s="4">
        <v>596</v>
      </c>
      <c r="C599" s="2">
        <f t="shared" si="47"/>
        <v>0.0622</v>
      </c>
      <c r="D599" s="1">
        <f t="shared" si="48"/>
        <v>0</v>
      </c>
      <c r="E599" s="1">
        <f t="shared" si="49"/>
        <v>0</v>
      </c>
      <c r="F599" s="3">
        <f t="shared" si="45"/>
        <v>0</v>
      </c>
      <c r="G599" s="5">
        <f t="shared" si="46"/>
        <v>0</v>
      </c>
    </row>
    <row r="600" spans="2:7" ht="12.75">
      <c r="B600" s="4">
        <v>597</v>
      </c>
      <c r="C600" s="2">
        <f t="shared" si="47"/>
        <v>0.0622</v>
      </c>
      <c r="D600" s="1">
        <f t="shared" si="48"/>
        <v>0</v>
      </c>
      <c r="E600" s="1">
        <f t="shared" si="49"/>
        <v>0</v>
      </c>
      <c r="F600" s="3">
        <f t="shared" si="45"/>
        <v>0</v>
      </c>
      <c r="G600" s="5">
        <f t="shared" si="46"/>
        <v>0</v>
      </c>
    </row>
    <row r="601" spans="2:7" ht="12.75">
      <c r="B601" s="4">
        <v>598</v>
      </c>
      <c r="C601" s="2">
        <f t="shared" si="47"/>
        <v>0.0622</v>
      </c>
      <c r="D601" s="1">
        <f t="shared" si="48"/>
        <v>0</v>
      </c>
      <c r="E601" s="1">
        <f t="shared" si="49"/>
        <v>0</v>
      </c>
      <c r="F601" s="3">
        <f t="shared" si="45"/>
        <v>0</v>
      </c>
      <c r="G601" s="5">
        <f t="shared" si="46"/>
        <v>0</v>
      </c>
    </row>
    <row r="602" spans="2:7" ht="12.75">
      <c r="B602" s="4">
        <v>599</v>
      </c>
      <c r="C602" s="2">
        <f t="shared" si="47"/>
        <v>0.0622</v>
      </c>
      <c r="D602" s="1">
        <f t="shared" si="48"/>
        <v>0</v>
      </c>
      <c r="E602" s="1">
        <f t="shared" si="49"/>
        <v>0</v>
      </c>
      <c r="F602" s="3">
        <f t="shared" si="45"/>
        <v>0</v>
      </c>
      <c r="G602" s="5">
        <f t="shared" si="46"/>
        <v>0</v>
      </c>
    </row>
    <row r="603" spans="2:7" ht="13.5" thickBot="1">
      <c r="B603" s="7">
        <v>600</v>
      </c>
      <c r="C603" s="8">
        <f t="shared" si="47"/>
        <v>0.0622</v>
      </c>
      <c r="D603" s="9">
        <f t="shared" si="48"/>
        <v>0</v>
      </c>
      <c r="E603" s="9">
        <f t="shared" si="49"/>
        <v>0</v>
      </c>
      <c r="F603" s="10">
        <f t="shared" si="45"/>
        <v>0</v>
      </c>
      <c r="G603" s="11">
        <f t="shared" si="46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przeplywow gotowkowych inwestycji w mieszkanie na wynajem</dc:title>
  <dc:subject/>
  <dc:creator>Wynajmistrz.pl</dc:creator>
  <cp:keywords/>
  <dc:description/>
  <cp:lastModifiedBy>GG</cp:lastModifiedBy>
  <dcterms:created xsi:type="dcterms:W3CDTF">2010-05-10T07:29:55Z</dcterms:created>
  <dcterms:modified xsi:type="dcterms:W3CDTF">2010-07-13T16:31:07Z</dcterms:modified>
  <cp:category/>
  <cp:version/>
  <cp:contentType/>
  <cp:contentStatus/>
</cp:coreProperties>
</file>